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170" yWindow="330" windowWidth="27555" windowHeight="12885" tabRatio="859" firstSheet="4" activeTab="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ТП'!$A$1:$S$34</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ввод'!$A$1:$AC$63</definedName>
  </definedNames>
  <calcPr calcId="145621"/>
</workbook>
</file>

<file path=xl/calcChain.xml><?xml version="1.0" encoding="utf-8"?>
<calcChain xmlns="http://schemas.openxmlformats.org/spreadsheetml/2006/main">
  <c r="Y26" i="17" l="1"/>
  <c r="T26" i="17" l="1"/>
  <c r="S26" i="17"/>
  <c r="O26" i="17"/>
  <c r="P26" i="17" s="1"/>
  <c r="F26" i="17"/>
  <c r="V26" i="17"/>
  <c r="U26" i="17" l="1"/>
  <c r="Q26" i="17"/>
  <c r="J26" i="17"/>
  <c r="I26" i="17"/>
  <c r="G26" i="17"/>
  <c r="P26" i="5" l="1"/>
  <c r="R23" i="15"/>
  <c r="C48" i="7"/>
  <c r="AK25" i="19" l="1"/>
  <c r="C49" i="7"/>
  <c r="Z51" i="15"/>
  <c r="V51" i="15"/>
  <c r="W51" i="15"/>
  <c r="Z32" i="15"/>
  <c r="Z31" i="15"/>
  <c r="AC30" i="15"/>
  <c r="Z29" i="15"/>
  <c r="V32" i="15"/>
  <c r="V31" i="15"/>
  <c r="V29" i="15"/>
  <c r="D30" i="15"/>
  <c r="R30" i="15"/>
  <c r="Z26" i="15"/>
  <c r="V26" i="15"/>
  <c r="R26" i="15"/>
  <c r="R29" i="15" s="1"/>
  <c r="D26" i="15"/>
  <c r="D29" i="15" s="1"/>
  <c r="G23" i="15"/>
  <c r="D23" i="15"/>
  <c r="F29" i="15" l="1"/>
  <c r="D31" i="15"/>
  <c r="D32" i="15"/>
  <c r="AC29" i="15"/>
  <c r="AC32" i="15" s="1"/>
  <c r="R51" i="15"/>
  <c r="AC51" i="15" s="1"/>
  <c r="R32" i="15"/>
  <c r="R31" i="15"/>
  <c r="F26" i="15"/>
  <c r="AC31" i="15"/>
  <c r="D50" i="15" l="1"/>
  <c r="T26" i="5" l="1"/>
  <c r="R26" i="5"/>
  <c r="W29" i="15" l="1"/>
  <c r="AB30" i="15"/>
  <c r="M34" i="12" l="1"/>
  <c r="I34" i="12"/>
  <c r="H34" i="12"/>
  <c r="AB32" i="15" l="1"/>
  <c r="K32" i="15"/>
  <c r="L32" i="15"/>
  <c r="M32" i="15"/>
  <c r="O32" i="15"/>
  <c r="Q32" i="15"/>
  <c r="J32" i="15"/>
  <c r="N32" i="15" l="1"/>
  <c r="AB26" i="15" l="1"/>
  <c r="G26"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<sst xmlns="http://schemas.openxmlformats.org/spreadsheetml/2006/main" count="2043" uniqueCount="598">
  <si>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</si>
  <si>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</si>
  <si>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</si>
  <si>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</si>
  <si>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</si>
  <si>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</si>
  <si>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</si>
  <si>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</si>
  <si>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</si>
  <si>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</si>
  <si>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</si>
  <si>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</si>
  <si>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</si>
  <si>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</si>
  <si>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</si>
  <si>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</si>
  <si>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</si>
  <si>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</si>
  <si>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</si>
  <si>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</si>
  <si>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</si>
  <si>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</si>
  <si>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</si>
  <si>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</si>
  <si>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</si>
  <si>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</si>
  <si>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</si>
  <si>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</si>
  <si>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</si>
  <si>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</si>
  <si>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</si>
  <si>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</si>
  <si>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</si>
  <si>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</si>
  <si>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</si>
  <si>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</si>
  <si>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</si>
  <si>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</si>
  <si>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</si>
  <si>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</si>
  <si>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</si>
  <si>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</si>
  <si>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</si>
  <si>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</si>
  <si>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</si>
  <si>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</si>
  <si>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</si>
  <si>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</si>
  <si>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</si>
  <si>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</si>
  <si>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</si>
  <si>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</si>
  <si>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</si>
  <si>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</si>
  <si>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</si>
  <si>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</si>
  <si>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</si>
  <si>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</si>
  <si>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</si>
  <si>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</si>
  <si>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</si>
  <si>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</si>
  <si>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</si>
  <si>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</si>
  <si>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</si>
  <si>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</si>
  <si>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</si>
  <si>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</si>
  <si>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</si>
  <si>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</si>
  <si>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</si>
  <si>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</si>
  <si>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</si>
  <si>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</si>
  <si>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</si>
  <si>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</si>
  <si>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</si>
  <si>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</si>
  <si>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</si>
  <si>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</si>
  <si>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</si>
  <si>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</si>
  <si>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</si>
  <si>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</si>
  <si>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</si>
  <si>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</si>
  <si>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</si>
  <si>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</si>
  <si>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</si>
  <si>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</si>
  <si>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</si>
  <si>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</si>
  <si>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</si>
  <si>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</si>
  <si>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</si>
  <si>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</si>
  <si>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</si>
  <si>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</si>
  <si>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</si>
  <si>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</si>
  <si>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</si>
  <si>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</si>
  <si>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</si>
  <si>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</si>
  <si>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</si>
  <si>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</si>
  <si>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</si>
  <si>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</si>
  <si>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</si>
  <si>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</si>
  <si>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</si>
  <si>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</si>
  <si>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</si>
  <si>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</si>
  <si>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</si>
  <si>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</si>
  <si>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</si>
  <si>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</si>
  <si>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</si>
  <si>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</si>
  <si>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</si>
  <si>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</si>
  <si>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</si>
  <si>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</si>
  <si>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</si>
  <si>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</si>
  <si>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</si>
  <si>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</si>
  <si>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</si>
  <si>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</si>
  <si>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</si>
  <si>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</si>
  <si>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</si>
  <si>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</si>
  <si>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</si>
  <si>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</si>
  <si>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</si>
  <si>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</si>
  <si>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</si>
  <si>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</si>
  <si>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</si>
  <si>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</si>
  <si>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</si>
  <si>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</si>
  <si>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</si>
  <si>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</si>
  <si>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</si>
  <si>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</si>
  <si>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</si>
  <si>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</si>
  <si>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</si>
  <si>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</si>
  <si>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</si>
  <si>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</si>
  <si>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</si>
  <si>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</si>
  <si>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</si>
  <si>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</si>
  <si>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</si>
  <si>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</si>
  <si>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</si>
  <si>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</si>
  <si>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</si>
  <si>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</si>
  <si>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</si>
  <si>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</si>
  <si>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</si>
  <si>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</si>
  <si>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</si>
  <si>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</si>
  <si>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</si>
  <si>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</si>
  <si>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</si>
  <si>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</si>
  <si>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</si>
  <si>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</si>
  <si>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</si>
  <si>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</si>
  <si>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</si>
  <si>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</si>
  <si>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</si>
  <si>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</si>
  <si>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</si>
  <si>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</si>
  <si>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</si>
  <si>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</si>
  <si>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</si>
  <si>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</si>
  <si>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</si>
  <si>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</si>
  <si>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</si>
  <si>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</si>
  <si>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</si>
  <si>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</si>
  <si>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</si>
  <si>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</si>
  <si>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</si>
  <si>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</si>
  <si>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</si>
  <si>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</si>
  <si>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</si>
  <si>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</si>
  <si>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</si>
  <si>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</si>
  <si>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</si>
  <si>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</si>
  <si>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</si>
  <si>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</si>
  <si>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</si>
  <si>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</si>
  <si>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</si>
  <si>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</si>
  <si>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</si>
  <si>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</si>
  <si>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</si>
  <si>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</si>
  <si>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</si>
  <si>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</si>
  <si>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</si>
  <si>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</si>
  <si>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</si>
  <si>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</si>
  <si>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</si>
  <si>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</si>
  <si>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</si>
  <si>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</si>
  <si>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</si>
  <si>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</si>
  <si>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</si>
  <si>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</si>
  <si>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</si>
  <si>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</si>
  <si>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</si>
  <si>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</si>
  <si>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</si>
  <si>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</si>
  <si>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</si>
  <si>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</si>
  <si>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</si>
  <si>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</si>
  <si>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</si>
  <si>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</si>
  <si>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</si>
  <si>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</si>
  <si>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</si>
  <si>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</si>
  <si>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</si>
  <si>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</si>
  <si>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</si>
  <si>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</si>
  <si>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</si>
  <si>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</si>
  <si>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</si>
  <si>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</si>
  <si>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</si>
  <si>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</si>
  <si>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</si>
  <si>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</si>
  <si>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</si>
  <si>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</si>
  <si>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</si>
  <si>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</si>
  <si>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</si>
  <si>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</si>
  <si>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</si>
  <si>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</si>
  <si>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</si>
  <si>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</si>
  <si>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</si>
  <si>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</si>
  <si>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</si>
  <si>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</si>
  <si>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</si>
  <si>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</si>
  <si>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</si>
  <si>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</si>
  <si>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</si>
  <si>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</si>
  <si>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</si>
  <si>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</si>
  <si>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</si>
  <si>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</si>
  <si>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</si>
  <si>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</si>
  <si>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</si>
  <si>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</si>
  <si>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</si>
  <si>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</si>
  <si>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</si>
  <si>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</si>
  <si>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</si>
  <si>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</si>
  <si>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</si>
  <si>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</si>
  <si>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</si>
  <si>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</si>
  <si>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</si>
  <si>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</si>
  <si>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</si>
  <si>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</si>
  <si>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</si>
  <si>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</si>
  <si>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</si>
  <si>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</si>
  <si>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</si>
  <si>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</si>
  <si>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</si>
  <si>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</si>
  <si>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</si>
  <si>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</si>
  <si>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</si>
  <si>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</si>
  <si>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</si>
  <si>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</si>
  <si>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</si>
  <si>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</si>
  <si>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</si>
  <si>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</si>
  <si>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</si>
  <si>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</si>
  <si>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</si>
  <si>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</si>
  <si>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</si>
  <si>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</si>
  <si>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</si>
  <si>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</si>
  <si>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</si>
  <si>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</si>
  <si>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</si>
  <si>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</si>
  <si>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</si>
  <si>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</si>
  <si>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</si>
  <si>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</si>
  <si>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</si>
  <si>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</si>
  <si>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</si>
  <si>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</si>
  <si>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</si>
  <si>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</si>
  <si>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</si>
  <si>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</si>
  <si>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</si>
  <si>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</si>
  <si>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</si>
  <si>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</si>
  <si>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</si>
  <si>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</si>
  <si>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</si>
  <si>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</si>
  <si>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</si>
  <si>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</si>
  <si>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</si>
  <si>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</si>
  <si>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</si>
  <si>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</si>
  <si>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</si>
  <si>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</si>
  <si>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</si>
  <si>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</si>
  <si>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</si>
  <si>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</si>
  <si>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</si>
  <si>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</si>
  <si>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</si>
  <si>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</si>
  <si>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</si>
  <si>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</si>
  <si>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</si>
  <si>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</si>
  <si>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</si>
  <si>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</si>
  <si>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</si>
  <si>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</si>
  <si>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</si>
  <si>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</si>
  <si>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</si>
  <si>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</si>
  <si>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</si>
  <si>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</si>
  <si>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</si>
  <si>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</si>
  <si>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</si>
  <si>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</si>
  <si>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</si>
  <si>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</si>
  <si>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</si>
  <si>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</si>
  <si>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</si>
  <si>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</si>
  <si>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</si>
  <si>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</si>
  <si>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</si>
  <si>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</si>
  <si>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</si>
  <si>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</si>
  <si>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</si>
  <si>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</si>
  <si>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</si>
  <si>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</si>
  <si>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</si>
  <si>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</si>
  <si>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</si>
  <si>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</si>
  <si>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</si>
  <si>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</si>
  <si>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</si>
  <si>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</si>
  <si>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</si>
  <si>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</si>
  <si>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</si>
  <si>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</si>
  <si>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</si>
  <si>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</si>
  <si>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</si>
  <si>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</si>
  <si>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</si>
  <si>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</si>
  <si>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</si>
  <si>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</si>
  <si>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</si>
  <si>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</si>
  <si>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</si>
  <si>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</si>
  <si>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</si>
  <si>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</si>
  <si>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</si>
  <si>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</si>
  <si>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</si>
  <si>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</si>
  <si>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</si>
  <si>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</si>
  <si>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</si>
  <si>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</si>
  <si>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</si>
  <si>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</si>
  <si>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</si>
  <si>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</si>
  <si>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</si>
  <si>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</si>
  <si>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</si>
  <si>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</si>
  <si>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</si>
  <si>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</si>
  <si>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</si>
  <si>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</si>
  <si>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</si>
  <si>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</si>
  <si>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</si>
  <si>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</si>
  <si>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</si>
  <si>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</si>
  <si>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</si>
  <si>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</si>
  <si>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</si>
  <si>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</si>
  <si>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</si>
  <si>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</si>
  <si>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</si>
  <si>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</si>
  <si>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</si>
  <si>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</si>
  <si>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</si>
  <si>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</si>
  <si>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</si>
  <si>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</si>
  <si>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</si>
  <si>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</si>
  <si>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</si>
  <si>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</si>
  <si>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</si>
  <si>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</si>
  <si>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</si>
  <si>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</si>
  <si>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Реконструкция, модернизация, техническое перевооружение</t>
  </si>
  <si>
    <t>Сибирский Федеральный округ</t>
  </si>
  <si>
    <t>Кемеровская область, г. Киселевск</t>
  </si>
  <si>
    <t>не требуется</t>
  </si>
  <si>
    <t>нд</t>
  </si>
  <si>
    <t xml:space="preserve">                                                                                                                                     Общество с ограниченной ответственностью "ОЭСК"                                                                                                                                                      </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</si>
  <si>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</si>
  <si>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</si>
  <si>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</si>
  <si>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</si>
  <si>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</si>
  <si>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</si>
  <si>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</si>
  <si>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</si>
  <si>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</si>
  <si>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</si>
  <si>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</si>
  <si>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</si>
  <si>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</si>
  <si>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Год 2020</t>
  </si>
  <si>
    <t>Год 2021</t>
  </si>
  <si>
    <t>ООО "ОЭСК" Кемеровская область, г. Прокопьевск, ул. Гайдара 43 помещение 1 П.</t>
  </si>
  <si>
    <t>ООО "ОЭСК"</t>
  </si>
  <si>
    <t xml:space="preserve">Электросетевая компания </t>
  </si>
  <si>
    <t xml:space="preserve">Общество с ограниченной ответственностью "ОЭСК"    </t>
  </si>
  <si>
    <t>ПС 110/6,3/6,3 кВ"Машзавод"</t>
  </si>
  <si>
    <t xml:space="preserve">                                      Общество с ограниченной ответственностью "ОЭСК"                                                                                                                                                                                                        </t>
  </si>
  <si>
    <t>Выполнить реконструкцию ПС с заменой ВМ-110(3шт) и ТН 110 (6 шт) в иПР и провести земену дефектного оборудования</t>
  </si>
  <si>
    <t>ПС 110/6,3/6,3 Машзавод</t>
  </si>
  <si>
    <t>нет</t>
  </si>
  <si>
    <t>открытый доступ</t>
  </si>
  <si>
    <t>Заключение договора  на выполнение строительно-монтажных работ (дополнительного соглашения к договору)</t>
  </si>
  <si>
    <t>протокол</t>
  </si>
  <si>
    <t>генеральный директор</t>
  </si>
  <si>
    <t>RTS-тендер</t>
  </si>
  <si>
    <t xml:space="preserve">оборудование </t>
  </si>
  <si>
    <t>не перименимо</t>
  </si>
  <si>
    <t>Исполнен</t>
  </si>
  <si>
    <t>Кемеровская область, г. Киселевск, ул. Проектная, д. 1.</t>
  </si>
  <si>
    <t>фидер 6-16-3</t>
  </si>
  <si>
    <t>фидер 6-40-3</t>
  </si>
  <si>
    <t>фидер 6-15-3</t>
  </si>
  <si>
    <t>фидер 6-29-3</t>
  </si>
  <si>
    <t>фидер 6-3-Г</t>
  </si>
  <si>
    <t>фидер 6-41-Г</t>
  </si>
  <si>
    <t>фидер 6-42-Г</t>
  </si>
  <si>
    <t>Акт об осуществлении технологического присоединения
№ С2/2020 от 26.03.2020 года</t>
  </si>
  <si>
    <t>Акт об осуществлении технологического присоединения                       №3/2019 от 01.01.2019 года</t>
  </si>
  <si>
    <t>Общество с ограниченной ответственностью "ТЕХНОКОМ"</t>
  </si>
  <si>
    <t>Общество с ограниченной ответственностью "Кузбасская энергосетевая компания"</t>
  </si>
  <si>
    <t>фидер 6-14-3</t>
  </si>
  <si>
    <t>фидер 6-31-3</t>
  </si>
  <si>
    <t>фидер 6-12-3</t>
  </si>
  <si>
    <t>фидер 6-38-3</t>
  </si>
  <si>
    <t>фидер 6-18-3</t>
  </si>
  <si>
    <t>Акт об осуществлении технологического присоединения
№ С7-ЮЛ/2017 от 02.11.2017 года</t>
  </si>
  <si>
    <t>Терентьева Юлия Мосогутовна</t>
  </si>
  <si>
    <t>9,428 МВт</t>
  </si>
  <si>
    <t>Объектом является техническое перевооружение ОРУ-110 кВ ПС 110/6/6 кВ «Машзавод», расположенной в г. Киселевск, ул. Проектная, 1. От ПС 110/6/6 кВ «Машзавод» осуществляется электроснабжение промышленных объектов и населения.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</si>
  <si>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Год раскрытия информации: 2022 год</t>
  </si>
  <si>
    <t>замена вводных и межсекционного масляных выключателей МКП-110М-1000/630-20У1  На элегазовые 110 кВ. Замена трансформаторов напряжения НКФ-110-57У1, модернизация системы РЗиА</t>
  </si>
  <si>
    <t>Год раскрытия информации: 2022год</t>
  </si>
  <si>
    <t>Выключатель маслянный</t>
  </si>
  <si>
    <t xml:space="preserve">МКП-110Б-1000/630-20У1, </t>
  </si>
  <si>
    <t>ВМ-110-М-М, ВМ-110-М-П</t>
  </si>
  <si>
    <t>ВЭ-110-М-М, ВЭ-110-М-П</t>
  </si>
  <si>
    <t>МСВ-110</t>
  </si>
  <si>
    <t xml:space="preserve">Трансформатор напряжения </t>
  </si>
  <si>
    <t>НКФ-110-57 У1</t>
  </si>
  <si>
    <t>ТН110 кВ I с.ш.</t>
  </si>
  <si>
    <t>ТН110 кВ II с.ш.</t>
  </si>
  <si>
    <t>Выполнить техническое перевооружение, модернизацию оборудования  ПС с заменой ВМ-110(3шт) и ТН 110 (6 шт), систем РЗиА.  провести замену дефектного оборудования</t>
  </si>
  <si>
    <t>Техническое перевооружение, модернизация оборудования  ОРУ 110 кВ ПС 110/6/6 кВ "Машзавод" с заменой  масляных выключателей ВМ 110 кВ на элегазовые 110 кВ  и трансформаторов напряжения ТН 110 кВ,  систем РЗиА.</t>
  </si>
  <si>
    <t xml:space="preserve">                                                                                                                                                </t>
  </si>
  <si>
    <t xml:space="preserve">  М_MМ</t>
  </si>
  <si>
    <t xml:space="preserve"> М_MМ</t>
  </si>
  <si>
    <t xml:space="preserve">                                                                                                                                                                                М_MМ           </t>
  </si>
  <si>
    <r>
      <t xml:space="preserve">Акт технического освидетельствования </t>
    </r>
    <r>
      <rPr>
        <sz val="10"/>
        <color rgb="FFFF0000"/>
        <rFont val="Times New Roman"/>
        <family val="1"/>
        <charset val="204"/>
      </rPr>
      <t>№1/2022 от 17.02.22.</t>
    </r>
    <r>
      <rPr>
        <sz val="10"/>
        <rFont val="Times New Roman"/>
        <family val="1"/>
        <charset val="204"/>
      </rPr>
      <t xml:space="preserve"> Государственный инспектор Кузбасского отдела по надзору за энергосетями и энергоустановками потребителей и энергоснабжением Сибирского управления Ростехнадзора </t>
    </r>
  </si>
  <si>
    <t xml:space="preserve">Уточнится при проектировании </t>
  </si>
  <si>
    <t xml:space="preserve">                                        М_MМ            </t>
  </si>
  <si>
    <t>Год раскрытия информации: 2022  год</t>
  </si>
  <si>
    <t>2022 г.</t>
  </si>
  <si>
    <t>2024 г.</t>
  </si>
  <si>
    <t>внесение корректировок, проектирование</t>
  </si>
  <si>
    <t>I этап - проектирование и земена МКП 110-М-М, шкафа РЗиА, II этап- замена МСВ 110;МКП 110 М-П, шкафов РЗиА, III этап замена ТН 110, системы РЗиА , щитов управления</t>
  </si>
  <si>
    <t>Объектом является техническое перевооружение ОРУ-110 кВ ПС 110/6/6 кВ «Машзавод», расположенной в г. Киселевск, ул. Проектная, 1. От ПС 110/6/6 кВ «Машзавод» осуществляется электроснабжение промышленных объектов и населения. Целью модернизации и технического перевооружения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</si>
  <si>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Объектом является техническое перевооружение ОРУ-110 кВ ПС 110/6/6 кВ «Машзавод», расположенной в г. Киселевск, ул. Проектная, 1. От ПС 110/6/6 кВ «Машзавод» осуществляется электроснабжение промышленных объектов и населения. Целью Целью модернизации и технического перевооружения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оборудования.В связи с тем, что ПС 110/6/6 кВ «Машзавод» была введена в эксплуатацию в 1985 году, оборудование ОРУ-110 кВ физически и морально устарело, является неремонтнопригодным, выработав свои ресурсы. По результатам проведения технического освидетельствования электрооборудования требуется замена масляных выключателей 110 кВ и трансформаторов напряжения 110 кВ на новые.</t>
  </si>
  <si>
    <t xml:space="preserve">замена вводных и межсекционного масляных выключателей МКП-110М-1000/630-20У1 (диспетчерские наименования ВМ-110-М-М, ВМ-110-М-П, МСВ-110) на элегазовые;
- замена трансформаторов напряжения НКФ-110-57У1 ф. «А», «В», «С» на I и II секциях на элегазовые трансформаторы напряжения, с системами РЗиА, щкафами и щитами управления оборудованием. АЧР </t>
  </si>
  <si>
    <t>В связи с тем, что ПС 110/6/6 кВ «Машзавод» была введена в эксплуатацию в 1985 году, оборудование ОРУ-110 кВ физически и морально устарело, является неремонтнопригодным, выработав свои ресурсы. По результатам проведения технического освидетельствования электрооборудования требуется замена масляных выключателей 110 кВ и трансформаторов напряжения 110 кВ на новые модернизированного типа.</t>
  </si>
  <si>
    <t xml:space="preserve">                                        М_MМ             </t>
  </si>
  <si>
    <t>2022</t>
  </si>
  <si>
    <t xml:space="preserve">                                        М_MМ          </t>
  </si>
  <si>
    <t xml:space="preserve">                                                                                                                                М_MZ                                                                                                                                                                                                        </t>
  </si>
  <si>
    <t>М_MМ</t>
  </si>
  <si>
    <t xml:space="preserve"> с шеф-монтажом</t>
  </si>
  <si>
    <t xml:space="preserve">                                         М_MМ             </t>
  </si>
  <si>
    <t xml:space="preserve"> по состоянию на 01.01.года 2021</t>
  </si>
  <si>
    <t>по состоянию на 01.01.2022</t>
  </si>
  <si>
    <t>План (факт) года 2022</t>
  </si>
  <si>
    <t>Год раскрытия информации:2022  год</t>
  </si>
  <si>
    <t>Год раскрытия информации:2022год</t>
  </si>
  <si>
    <t>ВМ 110 кВ, ТН 110 кВ</t>
  </si>
  <si>
    <t>Выполнение работ подрядным способом (проект. СМР)</t>
  </si>
  <si>
    <t>определится после конкурентной проработки</t>
  </si>
  <si>
    <t>Конкурсная процедура</t>
  </si>
  <si>
    <t>Кемеровская область, г. Киселевск, ул. Проектная 1</t>
  </si>
  <si>
    <t>Сметная стоимость проекта в ценах   2022 года с НДС, млн. руб.</t>
  </si>
  <si>
    <t xml:space="preserve">Локальный сметный расчет, УСН, </t>
  </si>
  <si>
    <t>определится по итогам проведения закупки</t>
  </si>
  <si>
    <t>ВМ 110 кВ. ТН 110 кВ . ОПН110 кВ Шкафы РЗ иА</t>
  </si>
  <si>
    <t>Внесение корректировок в ИП</t>
  </si>
  <si>
    <t>объем заключенного договора в ценах 2022 года с НДС, млн. руб.</t>
  </si>
  <si>
    <t>Техническое перевооружение. Модернизация оборудования ОРУ 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</si>
  <si>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</si>
  <si>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</si>
  <si>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</si>
  <si>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</si>
  <si>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</si>
  <si>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</si>
  <si>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 xml:space="preserve">                                 Техническое перевооружение, модернизация оборудования ОРУ 110 кВ и РЗиА на ПС 110/6/6 кВ "Машзавод" (замена ВМ 110 кВ на элегазовый и замена ТН-110 кВ)</t>
  </si>
  <si>
    <t>РПВ успешно</t>
  </si>
  <si>
    <t>Приказ Минэнерго России от 29.11.2016 N 1256 (ред. от 21.06.2017) "Об утверждении Методических указаний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(Зарегистрировано в Минюсте России 27.12.2016 N 44983)</t>
  </si>
  <si>
    <t>КЛ 6-41-Г от ПС 110/6/6 Машзавод</t>
  </si>
  <si>
    <t>Рапорт б/н от 11.06.20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</si>
</sst>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sz val="8"/>
      <color rgb="FFFF0000"/>
      <name val="Times New Roman"/>
      <family val="1"/>
      <charset val="204"/>
    </font>
    <font>
      <sz val="11"/>
      <color rgb="FFFF0000"/>
      <name val="Times New Roman"/>
      <family val="1"/>
      <charset val="204"/>
    </font>
    <font>
      <sz val="10"/>
      <color rgb="FFFF0000"/>
      <name val="Times New Roman"/>
      <family val="1"/>
      <charset val="204"/>
    </font>
    <font>
      <sz val="11"/>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4" fillId="0" borderId="1" xfId="49" applyFont="1" applyBorder="1" applyAlignment="1">
      <alignment horizontal="center" vertical="center" wrapText="1"/>
    </xf>
    <xf numFmtId="0" fontId="36" fillId="0" borderId="1" xfId="1" applyFont="1" applyBorder="1" applyAlignment="1">
      <alignment horizontal="center" vertical="center" wrapText="1"/>
    </xf>
    <xf numFmtId="0" fontId="40" fillId="0" borderId="0" xfId="1" applyFont="1" applyAlignment="1"/>
    <xf numFmtId="0" fontId="10" fillId="0" borderId="0" xfId="1" applyFont="1" applyAlignment="1"/>
    <xf numFmtId="0" fontId="40" fillId="0" borderId="0" xfId="1" applyFont="1" applyAlignment="1">
      <alignment vertical="center" wrapText="1"/>
    </xf>
    <xf numFmtId="0" fontId="46" fillId="0" borderId="1" xfId="62" applyFont="1" applyBorder="1" applyAlignment="1">
      <alignment horizontal="center" vertical="top" wrapText="1"/>
    </xf>
    <xf numFmtId="0" fontId="11" fillId="25" borderId="1" xfId="62" applyFont="1" applyFill="1" applyBorder="1" applyAlignment="1">
      <alignment horizontal="center" vertical="top" wrapText="1"/>
    </xf>
    <xf numFmtId="0" fontId="11" fillId="25" borderId="0" xfId="0" applyFont="1" applyFill="1" applyAlignment="1">
      <alignment vertical="top"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0" xfId="2" applyFont="1" applyFill="1" applyAlignment="1">
      <alignment horizontal="center" vertical="top" wrapText="1"/>
    </xf>
    <xf numFmtId="0" fontId="12" fillId="0" borderId="0" xfId="2" applyFont="1" applyAlignment="1">
      <alignment horizontal="right" vertical="center" wrapText="1"/>
    </xf>
    <xf numFmtId="0" fontId="12" fillId="0" borderId="0" xfId="2" applyFont="1" applyAlignment="1">
      <alignment horizontal="right" wrapText="1"/>
    </xf>
    <xf numFmtId="0" fontId="11" fillId="0" borderId="0" xfId="2" applyFont="1" applyFill="1" applyAlignment="1">
      <alignment wrapText="1"/>
    </xf>
    <xf numFmtId="0" fontId="5" fillId="0" borderId="0" xfId="1" applyFont="1" applyAlignment="1">
      <alignment vertical="center" wrapText="1"/>
    </xf>
    <xf numFmtId="0" fontId="4" fillId="0" borderId="0" xfId="1" applyFont="1" applyFill="1" applyBorder="1" applyAlignment="1">
      <alignment horizontal="center" vertical="center" wrapText="1"/>
    </xf>
    <xf numFmtId="0" fontId="9" fillId="0" borderId="0" xfId="1" applyFont="1" applyAlignment="1">
      <alignment vertical="center" wrapText="1"/>
    </xf>
    <xf numFmtId="0" fontId="7" fillId="0" borderId="0" xfId="1" applyFont="1" applyAlignment="1">
      <alignment vertical="center" wrapText="1"/>
    </xf>
    <xf numFmtId="0" fontId="11" fillId="0" borderId="0" xfId="2" applyFont="1" applyBorder="1" applyAlignment="1">
      <alignment wrapText="1"/>
    </xf>
    <xf numFmtId="0" fontId="11" fillId="0" borderId="1" xfId="2" applyFont="1" applyFill="1" applyBorder="1" applyAlignment="1">
      <alignment wrapText="1"/>
    </xf>
    <xf numFmtId="0" fontId="11" fillId="0" borderId="1" xfId="2" applyFont="1" applyFill="1" applyBorder="1" applyAlignment="1">
      <alignment vertical="top" wrapText="1"/>
    </xf>
    <xf numFmtId="3" fontId="37" fillId="0" borderId="1" xfId="49" applyNumberFormat="1" applyFont="1" applyBorder="1" applyAlignment="1">
      <alignment horizontal="center" vertical="center" wrapText="1"/>
    </xf>
    <xf numFmtId="17" fontId="37" fillId="0" borderId="1" xfId="49" applyNumberFormat="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41" fillId="0" borderId="1" xfId="1" applyFont="1" applyBorder="1" applyAlignment="1">
      <alignment horizontal="center" vertical="center"/>
    </xf>
    <xf numFmtId="170" fontId="37" fillId="0" borderId="1" xfId="49" applyNumberFormat="1" applyFont="1" applyBorder="1" applyAlignment="1">
      <alignment horizontal="center" vertical="center" wrapText="1"/>
    </xf>
    <xf numFmtId="0" fontId="65" fillId="0" borderId="1" xfId="1" applyFont="1" applyBorder="1" applyAlignment="1">
      <alignment horizontal="center" vertical="center"/>
    </xf>
    <xf numFmtId="4" fontId="11" fillId="0" borderId="1" xfId="2" applyNumberFormat="1" applyFont="1" applyFill="1" applyBorder="1" applyAlignment="1">
      <alignment horizontal="left" vertical="center" wrapText="1"/>
    </xf>
    <xf numFmtId="0" fontId="8" fillId="0" borderId="0" xfId="2" applyFont="1" applyFill="1" applyAlignment="1">
      <alignment horizontal="right" vertical="center"/>
    </xf>
    <xf numFmtId="0" fontId="5" fillId="0" borderId="0" xfId="1" applyFont="1" applyAlignment="1">
      <alignment horizontal="right" vertical="center"/>
    </xf>
    <xf numFmtId="0" fontId="40" fillId="0" borderId="0" xfId="1" applyFont="1" applyAlignment="1">
      <alignment horizontal="right" vertical="center"/>
    </xf>
    <xf numFmtId="0" fontId="7" fillId="0" borderId="0" xfId="1" applyFont="1" applyAlignment="1">
      <alignment horizontal="right" vertical="center"/>
    </xf>
    <xf numFmtId="0" fontId="40" fillId="0" borderId="0" xfId="1" applyFont="1" applyAlignment="1">
      <alignment horizontal="right"/>
    </xf>
    <xf numFmtId="0" fontId="43" fillId="0" borderId="1" xfId="2" applyFont="1" applyFill="1" applyBorder="1" applyAlignment="1">
      <alignment horizontal="right" vertical="center" textRotation="90" wrapText="1"/>
    </xf>
    <xf numFmtId="0" fontId="43" fillId="0" borderId="1" xfId="2" applyFont="1" applyFill="1" applyBorder="1" applyAlignment="1">
      <alignment horizontal="right" vertical="center" wrapText="1"/>
    </xf>
    <xf numFmtId="0" fontId="11" fillId="0" borderId="1" xfId="2" applyFont="1" applyFill="1" applyBorder="1" applyAlignment="1">
      <alignment horizontal="right" vertical="center" wrapText="1"/>
    </xf>
    <xf numFmtId="0" fontId="11" fillId="0" borderId="0" xfId="2" applyFont="1" applyFill="1" applyBorder="1" applyAlignment="1">
      <alignment horizontal="right" wrapText="1"/>
    </xf>
    <xf numFmtId="170" fontId="11" fillId="0" borderId="1" xfId="2" applyNumberFormat="1" applyFont="1" applyFill="1" applyBorder="1" applyAlignment="1">
      <alignment horizontal="right" vertical="center" wrapText="1"/>
    </xf>
    <xf numFmtId="4" fontId="11" fillId="0" borderId="1" xfId="2" applyNumberFormat="1" applyFont="1" applyFill="1" applyBorder="1" applyAlignment="1">
      <alignment horizontal="center" vertical="center" wrapText="1"/>
    </xf>
    <xf numFmtId="0" fontId="7"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right" vertical="center" wrapText="1"/>
    </xf>
    <xf numFmtId="170" fontId="11" fillId="0" borderId="0" xfId="2" applyNumberFormat="1" applyFont="1"/>
    <xf numFmtId="0" fontId="12" fillId="0" borderId="0" xfId="2" applyFont="1" applyAlignment="1">
      <alignment horizontal="center"/>
    </xf>
    <xf numFmtId="0" fontId="8" fillId="0" borderId="0" xfId="2" applyFont="1" applyFill="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11" fillId="0" borderId="0" xfId="2" applyFont="1" applyAlignment="1">
      <alignment horizontal="center"/>
    </xf>
    <xf numFmtId="0" fontId="11" fillId="0" borderId="1" xfId="2" applyFont="1" applyBorder="1" applyAlignment="1">
      <alignment horizontal="center"/>
    </xf>
    <xf numFmtId="170" fontId="11" fillId="0" borderId="1" xfId="2" applyNumberFormat="1" applyFont="1" applyBorder="1" applyAlignment="1">
      <alignment horizontal="center"/>
    </xf>
    <xf numFmtId="170" fontId="36" fillId="0" borderId="1" xfId="1" applyNumberFormat="1" applyFont="1" applyBorder="1" applyAlignment="1">
      <alignment horizontal="center" vertical="center"/>
    </xf>
    <xf numFmtId="170" fontId="36" fillId="0" borderId="0" xfId="1" applyNumberFormat="1" applyFont="1" applyAlignment="1">
      <alignment horizontal="center" vertical="center"/>
    </xf>
    <xf numFmtId="0" fontId="0" fillId="0" borderId="45" xfId="0" applyFill="1" applyBorder="1" applyAlignment="1">
      <alignment horizontal="center" vertical="top" wrapText="1"/>
    </xf>
    <xf numFmtId="168" fontId="0" fillId="0" borderId="45" xfId="0" applyNumberFormat="1" applyFill="1" applyBorder="1" applyAlignment="1">
      <alignment horizontal="center" vertical="top" wrapText="1"/>
    </xf>
    <xf numFmtId="168" fontId="7" fillId="0" borderId="1" xfId="0" applyNumberFormat="1" applyFont="1" applyBorder="1" applyAlignment="1">
      <alignment horizontal="center" vertical="center" wrapText="1"/>
    </xf>
    <xf numFmtId="0" fontId="67" fillId="0" borderId="45" xfId="0"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6"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2" xfId="1" applyFont="1" applyBorder="1" applyAlignment="1">
      <alignment horizontal="center" vertical="center" wrapText="1"/>
    </xf>
    <xf numFmtId="0" fontId="40" fillId="0" borderId="10" xfId="1" applyFont="1" applyBorder="1" applyAlignment="1">
      <alignment horizontal="left" vertical="center" wrapText="1"/>
    </xf>
    <xf numFmtId="0" fontId="40" fillId="0" borderId="6" xfId="1" applyFont="1" applyBorder="1" applyAlignment="1">
      <alignment horizontal="left" vertical="center" wrapText="1"/>
    </xf>
    <xf numFmtId="0" fontId="40" fillId="0" borderId="2" xfId="1" applyFont="1" applyBorder="1" applyAlignment="1">
      <alignment horizontal="left" vertical="center" wrapText="1"/>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0" fillId="0" borderId="0" xfId="1" applyFont="1" applyAlignment="1">
      <alignment horizontal="lef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vertical="center"/>
    </xf>
    <xf numFmtId="0" fontId="61"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62" fillId="0" borderId="0" xfId="1" applyFont="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32737664"/>
        <c:axId val="138080640"/>
      </c:lineChart>
      <c:catAx>
        <c:axId val="132737664"/>
        <c:scaling>
          <c:orientation val="minMax"/>
        </c:scaling>
        <c:delete val="0"/>
        <c:axPos val="b"/>
        <c:numFmt formatCode="General" sourceLinked="1"/>
        <c:majorTickMark val="out"/>
        <c:minorTickMark val="none"/>
        <c:tickLblPos val="nextTo"/>
        <c:crossAx val="138080640"/>
        <c:crosses val="autoZero"/>
        <c:auto val="1"/>
        <c:lblAlgn val="ctr"/>
        <c:lblOffset val="100"/>
        <c:noMultiLvlLbl val="0"/>
      </c:catAx>
      <c:valAx>
        <c:axId val="138080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27376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0" zoomScale="60" workbookViewId="0">
      <selection activeCell="C49" sqref="C49"/>
    </sheetView>
  </sheetViews>
  <sheetFormatPr defaultRowHeight="15" x14ac:dyDescent="0.25"/>
  <cols>
    <col min="1" max="1" width="6.140625" style="1" customWidth="1"/>
    <col min="2" max="2" width="62.42578125" style="1" customWidth="1"/>
    <col min="3" max="3" width="91.42578125" style="19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1" t="s">
        <v>69</v>
      </c>
      <c r="F1" s="15"/>
      <c r="G1" s="15"/>
    </row>
    <row r="2" spans="1:22" s="11" customFormat="1" ht="18.75" customHeight="1" x14ac:dyDescent="0.2">
      <c r="A2" s="17"/>
      <c r="C2" s="191" t="s">
        <v>10</v>
      </c>
      <c r="F2" s="15"/>
      <c r="G2" s="15"/>
    </row>
    <row r="3" spans="1:22" s="11" customFormat="1" ht="18.75" x14ac:dyDescent="0.2">
      <c r="A3" s="16"/>
      <c r="C3" s="191" t="s">
        <v>68</v>
      </c>
      <c r="F3" s="15"/>
      <c r="G3" s="15"/>
    </row>
    <row r="4" spans="1:22" s="11" customFormat="1" ht="18.75" x14ac:dyDescent="0.3">
      <c r="A4" s="16"/>
      <c r="C4" s="181"/>
      <c r="F4" s="15"/>
      <c r="G4" s="15"/>
      <c r="H4" s="14"/>
    </row>
    <row r="5" spans="1:22" s="11" customFormat="1" ht="15.75" x14ac:dyDescent="0.25">
      <c r="A5" s="296" t="s">
        <v>533</v>
      </c>
      <c r="B5" s="296"/>
      <c r="C5" s="296"/>
      <c r="D5" s="174"/>
      <c r="E5" s="174"/>
      <c r="F5" s="174"/>
      <c r="G5" s="174"/>
      <c r="H5" s="174"/>
      <c r="I5" s="174"/>
      <c r="J5" s="174"/>
    </row>
    <row r="6" spans="1:22" s="11" customFormat="1" ht="18.75" x14ac:dyDescent="0.3">
      <c r="A6" s="16"/>
      <c r="C6" s="181"/>
      <c r="F6" s="15"/>
      <c r="G6" s="15"/>
      <c r="H6" s="14"/>
    </row>
    <row r="7" spans="1:22" s="11" customFormat="1" ht="18.75" x14ac:dyDescent="0.2">
      <c r="A7" s="300" t="s">
        <v>9</v>
      </c>
      <c r="B7" s="300"/>
      <c r="C7" s="30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82"/>
      <c r="D8" s="13"/>
      <c r="E8" s="13"/>
      <c r="F8" s="13"/>
      <c r="G8" s="13"/>
      <c r="H8" s="13"/>
      <c r="I8" s="12"/>
      <c r="J8" s="12"/>
      <c r="K8" s="12"/>
      <c r="L8" s="12"/>
      <c r="M8" s="12"/>
      <c r="N8" s="12"/>
      <c r="O8" s="12"/>
      <c r="P8" s="12"/>
      <c r="Q8" s="12"/>
      <c r="R8" s="12"/>
      <c r="S8" s="12"/>
      <c r="T8" s="12"/>
      <c r="U8" s="12"/>
      <c r="V8" s="12"/>
    </row>
    <row r="9" spans="1:22" s="11" customFormat="1" ht="18.75" x14ac:dyDescent="0.2">
      <c r="A9" s="300" t="s">
        <v>473</v>
      </c>
      <c r="B9" s="300"/>
      <c r="C9" s="300"/>
      <c r="D9" s="8"/>
      <c r="E9" s="8"/>
      <c r="F9" s="8"/>
      <c r="G9" s="8"/>
      <c r="H9" s="8"/>
      <c r="I9" s="12"/>
      <c r="J9" s="12"/>
      <c r="K9" s="12"/>
      <c r="L9" s="12"/>
      <c r="M9" s="12"/>
      <c r="N9" s="12"/>
      <c r="O9" s="12"/>
      <c r="P9" s="12"/>
      <c r="Q9" s="12"/>
      <c r="R9" s="12"/>
      <c r="S9" s="12"/>
      <c r="T9" s="12"/>
      <c r="U9" s="12"/>
      <c r="V9" s="12"/>
    </row>
    <row r="10" spans="1:22" s="11" customFormat="1" ht="18.75" x14ac:dyDescent="0.2">
      <c r="A10" s="297" t="s">
        <v>8</v>
      </c>
      <c r="B10" s="297"/>
      <c r="C10" s="297"/>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82"/>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1" t="s">
        <v>548</v>
      </c>
      <c r="B12" s="301"/>
      <c r="C12" s="301"/>
      <c r="D12" s="8"/>
      <c r="E12" s="8"/>
      <c r="F12" s="8"/>
      <c r="G12" s="8"/>
      <c r="H12" s="8"/>
      <c r="I12" s="12"/>
      <c r="J12" s="12"/>
      <c r="K12" s="12"/>
      <c r="L12" s="12"/>
      <c r="M12" s="12"/>
      <c r="N12" s="12"/>
      <c r="O12" s="12"/>
      <c r="P12" s="12"/>
      <c r="Q12" s="12"/>
      <c r="R12" s="12"/>
      <c r="S12" s="12"/>
      <c r="T12" s="12"/>
      <c r="U12" s="12"/>
      <c r="V12" s="12"/>
    </row>
    <row r="13" spans="1:22" s="11" customFormat="1" ht="18.75" x14ac:dyDescent="0.2">
      <c r="A13" s="297" t="s">
        <v>7</v>
      </c>
      <c r="B13" s="297"/>
      <c r="C13" s="297"/>
      <c r="D13" s="6"/>
      <c r="E13" s="6"/>
      <c r="F13" s="6"/>
      <c r="G13" s="6"/>
      <c r="H13" s="6"/>
      <c r="I13" s="12"/>
      <c r="J13" s="12"/>
      <c r="K13" s="12"/>
      <c r="L13" s="12"/>
      <c r="M13" s="12"/>
      <c r="N13" s="12"/>
      <c r="O13" s="12"/>
      <c r="P13" s="12"/>
      <c r="Q13" s="12"/>
      <c r="R13" s="12"/>
      <c r="S13" s="12"/>
      <c r="T13" s="12"/>
      <c r="U13" s="12"/>
      <c r="V13" s="12"/>
    </row>
    <row r="14" spans="1:22" s="9" customFormat="1" ht="15.75" customHeight="1" x14ac:dyDescent="0.2">
      <c r="A14" s="10"/>
      <c r="B14" s="10"/>
      <c r="C14" s="184"/>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187"/>
      <c r="B15" s="302" t="s">
        <v>588</v>
      </c>
      <c r="C15" s="302"/>
      <c r="D15" s="188"/>
      <c r="E15" s="188"/>
      <c r="F15" s="188"/>
      <c r="G15" s="188"/>
      <c r="H15" s="8"/>
      <c r="I15" s="8"/>
      <c r="J15" s="8"/>
      <c r="K15" s="8"/>
      <c r="L15" s="8"/>
      <c r="M15" s="8"/>
      <c r="N15" s="8"/>
      <c r="O15" s="8"/>
      <c r="P15" s="8"/>
      <c r="Q15" s="8"/>
      <c r="R15" s="8"/>
      <c r="S15" s="8"/>
      <c r="T15" s="8"/>
      <c r="U15" s="8"/>
      <c r="V15" s="8"/>
    </row>
    <row r="16" spans="1:22" s="3" customFormat="1" ht="15" customHeight="1" x14ac:dyDescent="0.2">
      <c r="A16" s="297" t="s">
        <v>5</v>
      </c>
      <c r="B16" s="297"/>
      <c r="C16" s="29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3"/>
      <c r="D17" s="4"/>
      <c r="E17" s="4"/>
      <c r="F17" s="4"/>
      <c r="G17" s="4"/>
      <c r="H17" s="4"/>
      <c r="I17" s="4"/>
      <c r="J17" s="4"/>
      <c r="K17" s="4"/>
      <c r="L17" s="4"/>
      <c r="M17" s="4"/>
      <c r="N17" s="4"/>
      <c r="O17" s="4"/>
      <c r="P17" s="4"/>
      <c r="Q17" s="4"/>
      <c r="R17" s="4"/>
      <c r="S17" s="4"/>
    </row>
    <row r="18" spans="1:22" s="3" customFormat="1" ht="15" customHeight="1" x14ac:dyDescent="0.2">
      <c r="A18" s="298" t="s">
        <v>456</v>
      </c>
      <c r="B18" s="299"/>
      <c r="C18" s="29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1"/>
      <c r="D19" s="6"/>
      <c r="E19" s="6"/>
      <c r="F19" s="6"/>
      <c r="G19" s="6"/>
      <c r="H19" s="6"/>
      <c r="I19" s="4"/>
      <c r="J19" s="4"/>
      <c r="K19" s="4"/>
      <c r="L19" s="4"/>
      <c r="M19" s="4"/>
      <c r="N19" s="4"/>
      <c r="O19" s="4"/>
      <c r="P19" s="4"/>
      <c r="Q19" s="4"/>
      <c r="R19" s="4"/>
      <c r="S19" s="4"/>
    </row>
    <row r="20" spans="1:22" s="3" customFormat="1" ht="39.75" customHeight="1" x14ac:dyDescent="0.2">
      <c r="A20" s="24" t="s">
        <v>4</v>
      </c>
      <c r="B20" s="37" t="s">
        <v>67</v>
      </c>
      <c r="C20" s="36" t="s">
        <v>66</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65</v>
      </c>
      <c r="B22" s="40" t="s">
        <v>313</v>
      </c>
      <c r="C22" s="36" t="s">
        <v>474</v>
      </c>
      <c r="D22" s="28"/>
      <c r="E22" s="28"/>
      <c r="F22" s="28"/>
      <c r="G22" s="28"/>
      <c r="H22" s="28"/>
      <c r="I22" s="27"/>
      <c r="J22" s="27"/>
      <c r="K22" s="27"/>
      <c r="L22" s="27"/>
      <c r="M22" s="27"/>
      <c r="N22" s="27"/>
      <c r="O22" s="27"/>
      <c r="P22" s="27"/>
      <c r="Q22" s="27"/>
      <c r="R22" s="27"/>
      <c r="S22" s="27"/>
      <c r="T22" s="26"/>
      <c r="U22" s="26"/>
      <c r="V22" s="26"/>
    </row>
    <row r="23" spans="1:22" s="3" customFormat="1" ht="118.5" customHeight="1" x14ac:dyDescent="0.2">
      <c r="A23" s="23" t="s">
        <v>63</v>
      </c>
      <c r="B23" s="35" t="s">
        <v>64</v>
      </c>
      <c r="C23" s="36" t="s">
        <v>532</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93"/>
      <c r="B24" s="294"/>
      <c r="C24" s="295"/>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71" t="s">
        <v>405</v>
      </c>
      <c r="C25" s="192" t="s">
        <v>510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71" t="s">
        <v>75</v>
      </c>
      <c r="C26" s="192" t="s">
        <v>475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71" t="s">
        <v>74</v>
      </c>
      <c r="C27" s="192" t="s">
        <v>476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71" t="s">
        <v>406</v>
      </c>
      <c r="C28" s="192" t="s">
        <v>477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71" t="s">
        <v>407</v>
      </c>
      <c r="C29" s="192" t="s">
        <v>477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71" t="s">
        <v>408</v>
      </c>
      <c r="C30" s="192" t="s">
        <v>477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409</v>
      </c>
      <c r="C31" s="192" t="s">
        <v>477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410</v>
      </c>
      <c r="C32" s="192" t="s">
        <v>477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411</v>
      </c>
      <c r="C33" s="185" t="s">
        <v>477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425</v>
      </c>
      <c r="B34" s="39" t="s">
        <v>412</v>
      </c>
      <c r="C34" s="36" t="s">
        <v>477</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415</v>
      </c>
      <c r="B35" s="39" t="s">
        <v>72</v>
      </c>
      <c r="C35" s="36" t="s">
        <v>477</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426</v>
      </c>
      <c r="B36" s="39" t="s">
        <v>413</v>
      </c>
      <c r="C36" s="36" t="s">
        <v>477</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416</v>
      </c>
      <c r="B37" s="39" t="s">
        <v>414</v>
      </c>
      <c r="C37" s="36" t="s">
        <v>477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427</v>
      </c>
      <c r="B38" s="39" t="s">
        <v>233</v>
      </c>
      <c r="C38" s="36" t="s">
        <v>477</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93"/>
      <c r="B39" s="294"/>
      <c r="C39" s="295"/>
      <c r="D39" s="22"/>
      <c r="E39" s="22"/>
      <c r="F39" s="22"/>
      <c r="G39" s="22"/>
      <c r="H39" s="22"/>
      <c r="I39" s="22"/>
      <c r="J39" s="22"/>
      <c r="K39" s="22"/>
      <c r="L39" s="22"/>
      <c r="M39" s="22"/>
      <c r="N39" s="22"/>
      <c r="O39" s="22"/>
      <c r="P39" s="22"/>
      <c r="Q39" s="22"/>
      <c r="R39" s="22"/>
      <c r="S39" s="22"/>
      <c r="T39" s="22"/>
      <c r="U39" s="22"/>
      <c r="V39" s="22"/>
    </row>
    <row r="40" spans="1:22" ht="47.25" x14ac:dyDescent="0.25">
      <c r="A40" s="23" t="s">
        <v>417</v>
      </c>
      <c r="B40" s="39" t="s">
        <v>469</v>
      </c>
      <c r="C40" s="228" t="s">
        <v>534</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428</v>
      </c>
      <c r="B41" s="39" t="s">
        <v>451</v>
      </c>
      <c r="C41" s="189" t="s">
        <v>503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418</v>
      </c>
      <c r="B42" s="39" t="s">
        <v>466</v>
      </c>
      <c r="C42" s="189" t="s">
        <v>503</v>
      </c>
      <c r="D42" s="22"/>
      <c r="E42" s="22"/>
      <c r="F42" s="22"/>
      <c r="G42" s="22"/>
      <c r="H42" s="22"/>
      <c r="I42" s="22"/>
      <c r="J42" s="22"/>
      <c r="K42" s="22"/>
      <c r="L42" s="22"/>
      <c r="M42" s="22"/>
      <c r="N42" s="22"/>
      <c r="O42" s="22"/>
      <c r="P42" s="22"/>
      <c r="Q42" s="22"/>
      <c r="R42" s="22"/>
      <c r="S42" s="22"/>
      <c r="T42" s="22"/>
      <c r="U42" s="22"/>
      <c r="V42" s="22"/>
    </row>
    <row r="43" spans="1:22" ht="112.5" customHeight="1" x14ac:dyDescent="0.25">
      <c r="A43" s="23" t="s">
        <v>431</v>
      </c>
      <c r="B43" s="39" t="s">
        <v>432</v>
      </c>
      <c r="C43" s="189" t="s">
        <v>477</v>
      </c>
      <c r="D43" s="22"/>
      <c r="E43" s="22"/>
      <c r="F43" s="22"/>
      <c r="G43" s="22"/>
      <c r="H43" s="22"/>
      <c r="I43" s="22"/>
      <c r="J43" s="22"/>
      <c r="K43" s="22"/>
      <c r="L43" s="22"/>
      <c r="M43" s="22"/>
      <c r="N43" s="22"/>
      <c r="O43" s="22"/>
      <c r="P43" s="22"/>
      <c r="Q43" s="22"/>
      <c r="R43" s="22"/>
      <c r="S43" s="22"/>
      <c r="T43" s="22"/>
      <c r="U43" s="22"/>
      <c r="V43" s="22"/>
    </row>
    <row r="44" spans="1:22" ht="87" customHeight="1" x14ac:dyDescent="0.25">
      <c r="A44" s="23" t="s">
        <v>419</v>
      </c>
      <c r="B44" s="39" t="s">
        <v>457</v>
      </c>
      <c r="C44" s="255" t="s">
        <v>531</v>
      </c>
      <c r="D44" s="22"/>
      <c r="E44" s="22"/>
      <c r="F44" s="22"/>
      <c r="G44" s="22"/>
      <c r="H44" s="22"/>
      <c r="I44" s="22"/>
      <c r="J44" s="22"/>
      <c r="K44" s="22"/>
      <c r="L44" s="22"/>
      <c r="M44" s="22"/>
      <c r="N44" s="22"/>
      <c r="O44" s="22"/>
      <c r="P44" s="22"/>
      <c r="Q44" s="22"/>
      <c r="R44" s="22"/>
      <c r="S44" s="22"/>
      <c r="T44" s="22"/>
      <c r="U44" s="22"/>
      <c r="V44" s="22"/>
    </row>
    <row r="45" spans="1:22" ht="91.5" customHeight="1" x14ac:dyDescent="0.25">
      <c r="A45" s="23" t="s">
        <v>452</v>
      </c>
      <c r="B45" s="39" t="s">
        <v>458</v>
      </c>
      <c r="C45" s="253" t="s">
        <v>477</v>
      </c>
      <c r="D45" s="22"/>
      <c r="E45" s="22"/>
      <c r="F45" s="22"/>
      <c r="G45" s="22"/>
      <c r="H45" s="22"/>
      <c r="I45" s="22"/>
      <c r="J45" s="22"/>
      <c r="K45" s="22"/>
      <c r="L45" s="22"/>
      <c r="M45" s="22"/>
      <c r="N45" s="22"/>
      <c r="O45" s="22"/>
      <c r="P45" s="22"/>
      <c r="Q45" s="22"/>
      <c r="R45" s="22"/>
      <c r="S45" s="22"/>
      <c r="T45" s="22"/>
      <c r="U45" s="22"/>
      <c r="V45" s="22"/>
    </row>
    <row r="46" spans="1:22" ht="82.5" customHeight="1" x14ac:dyDescent="0.25">
      <c r="A46" s="23" t="s">
        <v>420</v>
      </c>
      <c r="B46" s="39" t="s">
        <v>459</v>
      </c>
      <c r="C46" s="189" t="s">
        <v>477</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93"/>
      <c r="B47" s="294"/>
      <c r="C47" s="295"/>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453</v>
      </c>
      <c r="B48" s="39" t="s">
        <v>467</v>
      </c>
      <c r="C48" s="287">
        <f>(21.65+19.334+18.605)*1.2</f>
        <v>71.506799999999998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421</v>
      </c>
      <c r="B49" s="39" t="s">
        <v>468</v>
      </c>
      <c r="C49" s="288">
        <f>C48</f>
        <v>71.506799999999998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3"/>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3"/>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3"/>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3"/>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3"/>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3"/>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3"/>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3"/>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3"/>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3"/>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3"/>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3"/>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3"/>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3"/>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3"/>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3"/>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3"/>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3"/>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3"/>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3"/>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3"/>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3"/>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3"/>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3"/>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3"/>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3"/>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3"/>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3"/>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3"/>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3"/>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3"/>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3"/>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3"/>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3"/>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3"/>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3"/>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3"/>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3"/>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3"/>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3"/>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3"/>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3"/>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3"/>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3"/>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3"/>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3"/>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3"/>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3"/>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3"/>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3"/>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3"/>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3"/>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3"/>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3"/>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3"/>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3"/>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3"/>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3"/>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3"/>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3"/>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3"/>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3"/>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3"/>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3"/>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3"/>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3"/>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3"/>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3"/>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3"/>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3"/>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3"/>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3"/>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3"/>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3"/>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3"/>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3"/>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3"/>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3"/>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3"/>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3"/>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3"/>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3"/>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3"/>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3"/>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3"/>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3"/>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3"/>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3"/>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3"/>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3"/>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3"/>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3"/>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3"/>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3"/>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3"/>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3"/>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3"/>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3"/>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3"/>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3"/>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3"/>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3"/>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3"/>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3"/>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3"/>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3"/>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3"/>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3"/>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3"/>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3"/>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3"/>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3"/>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3"/>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3"/>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3"/>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3"/>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3"/>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3"/>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3"/>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3"/>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3"/>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3"/>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3"/>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3"/>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3"/>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3"/>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3"/>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3"/>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3"/>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3"/>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3"/>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3"/>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3"/>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3"/>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3"/>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3"/>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3"/>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3"/>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3"/>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3"/>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3"/>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3"/>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3"/>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3"/>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3"/>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3"/>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3"/>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3"/>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3"/>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3"/>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3"/>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3"/>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3"/>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3"/>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3"/>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3"/>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3"/>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3"/>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3"/>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3"/>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3"/>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3"/>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3"/>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3"/>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3"/>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3"/>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3"/>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3"/>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3"/>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3"/>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3"/>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3"/>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3"/>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3"/>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3"/>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3"/>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3"/>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3"/>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3"/>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3"/>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3"/>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3"/>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3"/>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3"/>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3"/>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3"/>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3"/>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3"/>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3"/>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3"/>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3"/>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3"/>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3"/>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3"/>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3"/>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3"/>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3"/>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3"/>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3"/>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3"/>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3"/>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3"/>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3"/>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3"/>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3"/>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3"/>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3"/>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3"/>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3"/>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3"/>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3"/>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3"/>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3"/>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3"/>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3"/>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3"/>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3"/>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3"/>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3"/>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3"/>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3"/>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3"/>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3"/>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3"/>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3"/>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3"/>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3"/>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3"/>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3"/>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3"/>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3"/>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3"/>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3"/>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3"/>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3"/>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3"/>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3"/>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3"/>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3"/>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3"/>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3"/>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3"/>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3"/>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3"/>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3"/>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3"/>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3"/>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3"/>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3"/>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3"/>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3"/>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3"/>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3"/>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3"/>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3"/>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3"/>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3"/>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3"/>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3"/>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3"/>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3"/>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3"/>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3"/>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3"/>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3"/>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3"/>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3"/>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3"/>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3"/>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3"/>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3"/>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3"/>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3"/>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3"/>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3"/>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3"/>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3"/>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3"/>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3"/>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3"/>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3"/>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3"/>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3"/>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3"/>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3"/>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3"/>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193"/>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193"/>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193"/>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B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I91"/>
  <sheetViews>
    <sheetView view="pageBreakPreview" topLeftCell="A13" zoomScale="60" zoomScaleNormal="70" workbookViewId="0">
      <selection activeCell="D31" sqref="D31"/>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9.42578125" style="64" hidden="1" customWidth="1"/>
    <col min="9" max="9" width="5.42578125" style="64" hidden="1" customWidth="1"/>
    <col min="10" max="10" width="10" style="64" hidden="1" customWidth="1"/>
    <col min="11" max="11" width="5.28515625" style="64" hidden="1" customWidth="1"/>
    <col min="12" max="12" width="9.28515625" style="63" hidden="1" customWidth="1"/>
    <col min="13" max="13" width="5.28515625" style="63" hidden="1" customWidth="1"/>
    <col min="14" max="14" width="8.5703125" style="63" hidden="1" customWidth="1"/>
    <col min="15" max="15" width="6.140625" style="63" hidden="1" customWidth="1"/>
    <col min="16" max="16" width="10.42578125" style="63" customWidth="1"/>
    <col min="17" max="17" width="6.140625" style="63" customWidth="1"/>
    <col min="18" max="18" width="8.140625" style="104" customWidth="1"/>
    <col min="19" max="19" width="6.140625" style="104" customWidth="1"/>
    <col min="20" max="20" width="10.42578125" style="63" customWidth="1"/>
    <col min="21" max="21" width="6.140625" style="63" customWidth="1"/>
    <col min="22" max="22" width="8.7109375" style="63" customWidth="1"/>
    <col min="23" max="23" width="6.140625" style="63" customWidth="1"/>
    <col min="24" max="24" width="10.42578125" style="63" customWidth="1"/>
    <col min="25" max="25" width="6.140625" style="63" customWidth="1"/>
    <col min="26" max="26" width="8" style="63" customWidth="1"/>
    <col min="27" max="27" width="6.140625" style="63" customWidth="1"/>
    <col min="28" max="28" width="13.140625" style="63" customWidth="1"/>
    <col min="29" max="29" width="24.85546875" style="284" customWidth="1"/>
    <col min="30" max="16384" width="9.140625" style="63"/>
  </cols>
  <sheetData>
    <row r="1" spans="1:35" ht="18.75" x14ac:dyDescent="0.25">
      <c r="A1" s="64"/>
      <c r="B1" s="64"/>
      <c r="C1" s="64"/>
      <c r="D1" s="64"/>
      <c r="E1" s="64"/>
      <c r="F1" s="64"/>
      <c r="L1" s="64"/>
      <c r="M1" s="64"/>
      <c r="AC1" s="191" t="s">
        <v>69</v>
      </c>
    </row>
    <row r="2" spans="1:35" ht="18.75" x14ac:dyDescent="0.3">
      <c r="A2" s="64"/>
      <c r="B2" s="64"/>
      <c r="C2" s="64"/>
      <c r="D2" s="64"/>
      <c r="E2" s="64"/>
      <c r="F2" s="64"/>
      <c r="L2" s="64"/>
      <c r="M2" s="64"/>
      <c r="AC2" s="280" t="s">
        <v>10</v>
      </c>
    </row>
    <row r="3" spans="1:35" ht="18.75" x14ac:dyDescent="0.3">
      <c r="A3" s="64"/>
      <c r="B3" s="64"/>
      <c r="C3" s="64"/>
      <c r="D3" s="64"/>
      <c r="E3" s="64"/>
      <c r="F3" s="64"/>
      <c r="L3" s="64"/>
      <c r="M3" s="64"/>
      <c r="AC3" s="280" t="s">
        <v>68</v>
      </c>
    </row>
    <row r="4" spans="1:35" ht="18.75" customHeight="1" x14ac:dyDescent="0.25">
      <c r="A4" s="296" t="s">
        <v>573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5" ht="18.75" x14ac:dyDescent="0.3">
      <c r="A5" s="64"/>
      <c r="B5" s="64"/>
      <c r="C5" s="64"/>
      <c r="D5" s="64"/>
      <c r="E5" s="64"/>
      <c r="F5" s="64"/>
      <c r="L5" s="64"/>
      <c r="M5" s="64"/>
      <c r="AC5" s="280"/>
    </row>
    <row r="6" spans="1:35" ht="18.75" x14ac:dyDescent="0.25">
      <c r="A6" s="12"/>
      <c r="B6" s="12"/>
      <c r="C6" s="12"/>
      <c r="D6" s="12"/>
      <c r="E6" s="12"/>
      <c r="F6" s="12"/>
      <c r="G6" s="12"/>
      <c r="H6" s="12"/>
      <c r="I6" s="12"/>
      <c r="J6" s="89"/>
      <c r="K6" s="89"/>
      <c r="L6" s="89"/>
      <c r="M6" s="89"/>
      <c r="N6" s="89"/>
      <c r="O6" s="89"/>
      <c r="P6" s="89"/>
      <c r="Q6" s="89"/>
      <c r="R6" s="257"/>
      <c r="S6" s="257"/>
      <c r="T6" s="89"/>
      <c r="U6" s="89"/>
      <c r="V6" s="89"/>
      <c r="W6" s="89"/>
      <c r="X6" s="89"/>
      <c r="Y6" s="89"/>
      <c r="Z6" s="89"/>
      <c r="AA6" s="89"/>
      <c r="AB6" s="89"/>
      <c r="AC6" s="281"/>
    </row>
    <row r="7" spans="1:35" s="11" customFormat="1" ht="18.75" x14ac:dyDescent="0.2">
      <c r="A7" s="300" t="s">
        <v>9</v>
      </c>
      <c r="B7" s="300"/>
      <c r="C7" s="300"/>
      <c r="D7" s="300"/>
      <c r="E7" s="300"/>
      <c r="F7" s="300"/>
      <c r="G7" s="300"/>
      <c r="H7" s="300"/>
      <c r="I7" s="300"/>
      <c r="J7" s="300"/>
      <c r="K7" s="300"/>
      <c r="L7" s="300"/>
      <c r="M7" s="300"/>
      <c r="N7" s="300"/>
      <c r="O7" s="300"/>
      <c r="P7" s="167"/>
      <c r="Q7" s="167"/>
      <c r="R7" s="258"/>
      <c r="S7" s="258"/>
      <c r="T7" s="167"/>
      <c r="U7" s="167"/>
      <c r="V7" s="167"/>
      <c r="W7" s="167"/>
      <c r="X7" s="167"/>
      <c r="Y7" s="167"/>
      <c r="Z7" s="167"/>
      <c r="AA7" s="167"/>
      <c r="AB7" s="167"/>
      <c r="AC7" s="269"/>
      <c r="AD7" s="167"/>
      <c r="AE7" s="167"/>
      <c r="AF7" s="167"/>
      <c r="AG7" s="167"/>
      <c r="AH7" s="167"/>
    </row>
    <row r="8" spans="1:35" s="11" customFormat="1" ht="18.75" x14ac:dyDescent="0.2">
      <c r="A8" s="300"/>
      <c r="B8" s="300"/>
      <c r="C8" s="300"/>
      <c r="D8" s="300"/>
      <c r="E8" s="300"/>
      <c r="F8" s="300"/>
      <c r="G8" s="300"/>
      <c r="H8" s="300"/>
      <c r="I8" s="300"/>
      <c r="J8" s="300"/>
      <c r="K8" s="300"/>
      <c r="L8" s="300"/>
      <c r="M8" s="300"/>
      <c r="N8" s="300"/>
      <c r="O8" s="300"/>
      <c r="P8" s="167"/>
      <c r="Q8" s="167"/>
      <c r="R8" s="258"/>
      <c r="S8" s="258"/>
      <c r="T8" s="167"/>
      <c r="U8" s="167"/>
      <c r="V8" s="167"/>
      <c r="W8" s="167"/>
      <c r="X8" s="167"/>
      <c r="Y8" s="167"/>
      <c r="Z8" s="167"/>
      <c r="AA8" s="167"/>
      <c r="AB8" s="167"/>
      <c r="AC8" s="269"/>
      <c r="AD8" s="167"/>
      <c r="AE8" s="167"/>
      <c r="AF8" s="167"/>
      <c r="AG8" s="167"/>
      <c r="AH8" s="167"/>
    </row>
    <row r="9" spans="1:35" s="11" customFormat="1" ht="18.75" customHeight="1" x14ac:dyDescent="0.2">
      <c r="A9" s="301" t="s">
        <v>479</v>
      </c>
      <c r="B9" s="301"/>
      <c r="C9" s="301"/>
      <c r="D9" s="301"/>
      <c r="E9" s="301"/>
      <c r="F9" s="301"/>
      <c r="G9" s="301"/>
      <c r="H9" s="301"/>
      <c r="I9" s="301"/>
      <c r="J9" s="301"/>
      <c r="K9" s="301"/>
      <c r="L9" s="301"/>
      <c r="M9" s="301"/>
      <c r="N9" s="301"/>
      <c r="O9" s="301"/>
      <c r="P9" s="187"/>
      <c r="Q9" s="187"/>
      <c r="R9" s="259"/>
      <c r="S9" s="259"/>
      <c r="T9" s="187"/>
      <c r="U9" s="187"/>
      <c r="V9" s="187"/>
      <c r="W9" s="187"/>
      <c r="X9" s="187"/>
      <c r="Y9" s="187"/>
      <c r="Z9" s="187"/>
      <c r="AA9" s="187"/>
      <c r="AB9" s="187"/>
      <c r="AC9" s="270"/>
      <c r="AD9" s="187"/>
      <c r="AE9" s="187"/>
      <c r="AF9" s="187"/>
      <c r="AG9" s="187"/>
      <c r="AH9" s="187"/>
      <c r="AI9" s="187"/>
    </row>
    <row r="10" spans="1:35" s="11" customFormat="1" ht="18.75" customHeight="1" x14ac:dyDescent="0.2">
      <c r="A10" s="297" t="s">
        <v>8</v>
      </c>
      <c r="B10" s="297"/>
      <c r="C10" s="297"/>
      <c r="D10" s="297"/>
      <c r="E10" s="297"/>
      <c r="F10" s="297"/>
      <c r="G10" s="297"/>
      <c r="H10" s="297"/>
      <c r="I10" s="297"/>
      <c r="J10" s="297"/>
      <c r="K10" s="297"/>
      <c r="L10" s="297"/>
      <c r="M10" s="297"/>
      <c r="N10" s="297"/>
      <c r="O10" s="297"/>
      <c r="P10" s="169"/>
      <c r="Q10" s="169"/>
      <c r="R10" s="260"/>
      <c r="S10" s="260"/>
      <c r="T10" s="169"/>
      <c r="U10" s="169"/>
      <c r="V10" s="169"/>
      <c r="W10" s="169"/>
      <c r="X10" s="169"/>
      <c r="Y10" s="169"/>
      <c r="Z10" s="169"/>
      <c r="AA10" s="169"/>
      <c r="AB10" s="169"/>
      <c r="AC10" s="268"/>
      <c r="AD10" s="169"/>
      <c r="AE10" s="169"/>
      <c r="AF10" s="169"/>
      <c r="AG10" s="169"/>
      <c r="AH10" s="169"/>
      <c r="AI10" s="169"/>
    </row>
    <row r="11" spans="1:35" s="11" customFormat="1" x14ac:dyDescent="0.2">
      <c r="A11" s="297"/>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82"/>
    </row>
    <row r="12" spans="1:35" s="11" customFormat="1" ht="18.75" customHeight="1" x14ac:dyDescent="0.25">
      <c r="A12" s="344" t="s">
        <v>569</v>
      </c>
      <c r="B12" s="344"/>
      <c r="C12" s="344"/>
      <c r="D12" s="344"/>
      <c r="E12" s="344"/>
      <c r="F12" s="344"/>
      <c r="G12" s="344"/>
      <c r="H12" s="344"/>
      <c r="I12" s="344"/>
      <c r="J12" s="344"/>
      <c r="K12" s="344"/>
      <c r="L12" s="344"/>
      <c r="M12" s="344"/>
      <c r="N12" s="344"/>
      <c r="O12" s="344"/>
      <c r="P12" s="229"/>
      <c r="Q12" s="229"/>
      <c r="R12" s="261"/>
      <c r="S12" s="261"/>
      <c r="T12" s="229"/>
      <c r="U12" s="229"/>
      <c r="V12" s="229"/>
      <c r="W12" s="229"/>
      <c r="X12" s="229"/>
      <c r="Y12" s="229"/>
      <c r="Z12" s="229"/>
      <c r="AA12" s="229"/>
      <c r="AB12" s="229"/>
      <c r="AC12" s="271"/>
      <c r="AD12" s="229"/>
      <c r="AE12" s="229"/>
      <c r="AF12" s="229"/>
      <c r="AG12" s="229"/>
      <c r="AH12" s="229"/>
      <c r="AI12" s="229"/>
    </row>
    <row r="13" spans="1:35" s="11" customFormat="1" ht="18.75" customHeight="1" x14ac:dyDescent="0.2">
      <c r="A13" s="297" t="s">
        <v>7</v>
      </c>
      <c r="B13" s="297"/>
      <c r="C13" s="297"/>
      <c r="D13" s="297"/>
      <c r="E13" s="297"/>
      <c r="F13" s="297"/>
      <c r="G13" s="297"/>
      <c r="H13" s="297"/>
      <c r="I13" s="297"/>
      <c r="J13" s="297"/>
      <c r="K13" s="297"/>
      <c r="L13" s="297"/>
      <c r="M13" s="297"/>
      <c r="N13" s="297"/>
      <c r="O13" s="297"/>
      <c r="P13" s="169"/>
      <c r="Q13" s="169"/>
      <c r="R13" s="260"/>
      <c r="S13" s="260"/>
      <c r="T13" s="169"/>
      <c r="U13" s="169"/>
      <c r="V13" s="169"/>
      <c r="W13" s="169"/>
      <c r="X13" s="169"/>
      <c r="Y13" s="169"/>
      <c r="Z13" s="169"/>
      <c r="AA13" s="169"/>
      <c r="AB13" s="169"/>
      <c r="AC13" s="268"/>
      <c r="AD13" s="169"/>
      <c r="AE13" s="169"/>
      <c r="AF13" s="169"/>
      <c r="AG13" s="169"/>
      <c r="AH13" s="169"/>
      <c r="AI13" s="169"/>
    </row>
    <row r="14" spans="1:35" s="9" customFormat="1" ht="15.75" customHeight="1" x14ac:dyDescent="0.2">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283"/>
    </row>
    <row r="15" spans="1:35" s="3" customFormat="1" x14ac:dyDescent="0.2">
      <c r="A15" s="187" t="s">
        <v>593</v>
      </c>
      <c r="B15" s="187"/>
      <c r="C15" s="187"/>
      <c r="D15" s="187"/>
      <c r="E15" s="187"/>
      <c r="F15" s="187"/>
      <c r="G15" s="187"/>
      <c r="H15" s="187"/>
      <c r="I15" s="187"/>
      <c r="J15" s="187"/>
      <c r="K15" s="187"/>
      <c r="L15" s="187"/>
      <c r="M15" s="187"/>
      <c r="N15" s="187"/>
      <c r="O15" s="187"/>
      <c r="P15" s="187"/>
      <c r="Q15" s="187"/>
      <c r="R15" s="259"/>
      <c r="S15" s="259"/>
      <c r="T15" s="187"/>
      <c r="U15" s="187"/>
      <c r="V15" s="187"/>
      <c r="W15" s="187"/>
      <c r="X15" s="187"/>
      <c r="Y15" s="187"/>
      <c r="Z15" s="187"/>
      <c r="AA15" s="187"/>
      <c r="AB15" s="187"/>
      <c r="AC15" s="270"/>
      <c r="AD15" s="187"/>
      <c r="AE15" s="187"/>
      <c r="AF15" s="187"/>
      <c r="AG15" s="187"/>
      <c r="AH15" s="187"/>
      <c r="AI15" s="187"/>
    </row>
    <row r="16" spans="1:35" s="3" customFormat="1" ht="15" customHeight="1" x14ac:dyDescent="0.2">
      <c r="A16" s="297" t="s">
        <v>5</v>
      </c>
      <c r="B16" s="297"/>
      <c r="C16" s="297"/>
      <c r="D16" s="297"/>
      <c r="E16" s="297"/>
      <c r="F16" s="297"/>
      <c r="G16" s="297"/>
      <c r="H16" s="297"/>
      <c r="I16" s="297"/>
      <c r="J16" s="297"/>
      <c r="K16" s="297"/>
      <c r="L16" s="297"/>
      <c r="M16" s="297"/>
      <c r="N16" s="297"/>
      <c r="O16" s="297"/>
      <c r="P16" s="169"/>
      <c r="Q16" s="169"/>
      <c r="R16" s="260"/>
      <c r="S16" s="260"/>
      <c r="T16" s="169"/>
      <c r="U16" s="169"/>
      <c r="V16" s="169"/>
      <c r="W16" s="169"/>
      <c r="X16" s="169"/>
      <c r="Y16" s="169"/>
      <c r="Z16" s="169"/>
      <c r="AA16" s="169"/>
      <c r="AB16" s="169"/>
      <c r="AC16" s="268"/>
      <c r="AD16" s="169"/>
      <c r="AE16" s="169"/>
      <c r="AF16" s="169"/>
      <c r="AG16" s="169"/>
      <c r="AH16" s="169"/>
      <c r="AI16" s="169"/>
    </row>
    <row r="17" spans="1:32" ht="33" customHeight="1" x14ac:dyDescent="0.25">
      <c r="A17" s="446" t="s">
        <v>441</v>
      </c>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row>
    <row r="18" spans="1:32" x14ac:dyDescent="0.25">
      <c r="A18" s="64"/>
      <c r="B18" s="64"/>
      <c r="C18" s="64"/>
      <c r="D18" s="64"/>
      <c r="E18" s="64"/>
      <c r="F18" s="64"/>
      <c r="L18" s="64"/>
      <c r="M18" s="64"/>
      <c r="N18" s="64"/>
      <c r="O18" s="64"/>
      <c r="P18" s="64"/>
      <c r="Q18" s="64"/>
      <c r="R18" s="43"/>
      <c r="S18" s="43"/>
      <c r="T18" s="64"/>
      <c r="U18" s="64"/>
      <c r="V18" s="64"/>
      <c r="W18" s="64"/>
      <c r="X18" s="64"/>
      <c r="Y18" s="64"/>
      <c r="Z18" s="64"/>
      <c r="AA18" s="64"/>
      <c r="AB18" s="64"/>
    </row>
    <row r="19" spans="1:32" ht="33" customHeight="1" x14ac:dyDescent="0.25">
      <c r="A19" s="443" t="s">
        <v>189</v>
      </c>
      <c r="B19" s="443" t="s">
        <v>188</v>
      </c>
      <c r="C19" s="426" t="s">
        <v>187</v>
      </c>
      <c r="D19" s="426"/>
      <c r="E19" s="445" t="s">
        <v>186</v>
      </c>
      <c r="F19" s="445"/>
      <c r="G19" s="443" t="s">
        <v>572</v>
      </c>
      <c r="H19" s="437" t="s">
        <v>493</v>
      </c>
      <c r="I19" s="438"/>
      <c r="J19" s="438"/>
      <c r="K19" s="438"/>
      <c r="L19" s="437" t="s">
        <v>494</v>
      </c>
      <c r="M19" s="438"/>
      <c r="N19" s="438"/>
      <c r="O19" s="438"/>
      <c r="P19" s="437">
        <v>2022</v>
      </c>
      <c r="Q19" s="438"/>
      <c r="R19" s="438"/>
      <c r="S19" s="438"/>
      <c r="T19" s="437">
        <v>2023</v>
      </c>
      <c r="U19" s="438"/>
      <c r="V19" s="438"/>
      <c r="W19" s="438"/>
      <c r="X19" s="437">
        <v>2024</v>
      </c>
      <c r="Y19" s="438"/>
      <c r="Z19" s="438"/>
      <c r="AA19" s="438"/>
      <c r="AB19" s="447" t="s">
        <v>185</v>
      </c>
      <c r="AC19" s="448"/>
      <c r="AD19" s="88"/>
      <c r="AE19" s="88"/>
      <c r="AF19" s="88"/>
    </row>
    <row r="20" spans="1:32" ht="99.75" customHeight="1" x14ac:dyDescent="0.25">
      <c r="A20" s="444"/>
      <c r="B20" s="444"/>
      <c r="C20" s="426"/>
      <c r="D20" s="426"/>
      <c r="E20" s="445"/>
      <c r="F20" s="445"/>
      <c r="G20" s="444"/>
      <c r="H20" s="426" t="s">
        <v>2</v>
      </c>
      <c r="I20" s="426"/>
      <c r="J20" s="426" t="s">
        <v>184</v>
      </c>
      <c r="K20" s="426"/>
      <c r="L20" s="426" t="s">
        <v>2</v>
      </c>
      <c r="M20" s="426"/>
      <c r="N20" s="426" t="s">
        <v>184</v>
      </c>
      <c r="O20" s="426"/>
      <c r="P20" s="426" t="s">
        <v>2</v>
      </c>
      <c r="Q20" s="426"/>
      <c r="R20" s="426" t="s">
        <v>184</v>
      </c>
      <c r="S20" s="426"/>
      <c r="T20" s="426" t="s">
        <v>2</v>
      </c>
      <c r="U20" s="426"/>
      <c r="V20" s="426" t="s">
        <v>184</v>
      </c>
      <c r="W20" s="426"/>
      <c r="X20" s="426" t="s">
        <v>2</v>
      </c>
      <c r="Y20" s="426"/>
      <c r="Z20" s="426" t="s">
        <v>184</v>
      </c>
      <c r="AA20" s="426"/>
      <c r="AB20" s="449"/>
      <c r="AC20" s="450"/>
    </row>
    <row r="21" spans="1:32" ht="89.25" customHeight="1" x14ac:dyDescent="0.25">
      <c r="A21" s="433"/>
      <c r="B21" s="433"/>
      <c r="C21" s="85" t="s">
        <v>2</v>
      </c>
      <c r="D21" s="85" t="s">
        <v>182</v>
      </c>
      <c r="E21" s="87" t="s">
        <v>570</v>
      </c>
      <c r="F21" s="87" t="s">
        <v>571</v>
      </c>
      <c r="G21" s="433"/>
      <c r="H21" s="86" t="s">
        <v>422</v>
      </c>
      <c r="I21" s="86" t="s">
        <v>423</v>
      </c>
      <c r="J21" s="86" t="s">
        <v>422</v>
      </c>
      <c r="K21" s="86" t="s">
        <v>423</v>
      </c>
      <c r="L21" s="86" t="s">
        <v>422</v>
      </c>
      <c r="M21" s="86" t="s">
        <v>423</v>
      </c>
      <c r="N21" s="86" t="s">
        <v>422</v>
      </c>
      <c r="O21" s="86" t="s">
        <v>423</v>
      </c>
      <c r="P21" s="86" t="s">
        <v>422</v>
      </c>
      <c r="Q21" s="86" t="s">
        <v>423</v>
      </c>
      <c r="R21" s="262" t="s">
        <v>422</v>
      </c>
      <c r="S21" s="262" t="s">
        <v>423</v>
      </c>
      <c r="T21" s="86" t="s">
        <v>422</v>
      </c>
      <c r="U21" s="86" t="s">
        <v>423</v>
      </c>
      <c r="V21" s="86" t="s">
        <v>422</v>
      </c>
      <c r="W21" s="86" t="s">
        <v>423</v>
      </c>
      <c r="X21" s="86" t="s">
        <v>422</v>
      </c>
      <c r="Y21" s="86" t="s">
        <v>423</v>
      </c>
      <c r="Z21" s="86" t="s">
        <v>422</v>
      </c>
      <c r="AA21" s="86" t="s">
        <v>423</v>
      </c>
      <c r="AB21" s="236" t="s">
        <v>183</v>
      </c>
      <c r="AC21" s="273" t="s">
        <v>182</v>
      </c>
    </row>
    <row r="22" spans="1:32" ht="19.5" customHeight="1" x14ac:dyDescent="0.25">
      <c r="A22" s="77">
        <v>1</v>
      </c>
      <c r="B22" s="77">
        <v>2</v>
      </c>
      <c r="C22" s="77">
        <v>3</v>
      </c>
      <c r="D22" s="77">
        <v>4</v>
      </c>
      <c r="E22" s="77">
        <v>5</v>
      </c>
      <c r="F22" s="77">
        <v>6</v>
      </c>
      <c r="G22" s="166">
        <v>7</v>
      </c>
      <c r="H22" s="166">
        <v>8</v>
      </c>
      <c r="I22" s="166">
        <v>9</v>
      </c>
      <c r="J22" s="166">
        <v>10</v>
      </c>
      <c r="K22" s="166">
        <v>11</v>
      </c>
      <c r="L22" s="166">
        <v>12</v>
      </c>
      <c r="M22" s="166">
        <v>13</v>
      </c>
      <c r="N22" s="166">
        <v>14</v>
      </c>
      <c r="O22" s="166">
        <v>15</v>
      </c>
      <c r="P22" s="166">
        <v>16</v>
      </c>
      <c r="Q22" s="166">
        <v>17</v>
      </c>
      <c r="R22" s="263">
        <v>18</v>
      </c>
      <c r="S22" s="263">
        <v>19</v>
      </c>
      <c r="T22" s="235">
        <v>16</v>
      </c>
      <c r="U22" s="235">
        <v>17</v>
      </c>
      <c r="V22" s="235">
        <v>18</v>
      </c>
      <c r="W22" s="235">
        <v>19</v>
      </c>
      <c r="X22" s="235">
        <v>16</v>
      </c>
      <c r="Y22" s="235">
        <v>17</v>
      </c>
      <c r="Z22" s="235">
        <v>18</v>
      </c>
      <c r="AA22" s="235">
        <v>19</v>
      </c>
      <c r="AB22" s="235">
        <v>20</v>
      </c>
      <c r="AC22" s="272">
        <v>21</v>
      </c>
    </row>
    <row r="23" spans="1:32" ht="47.25" customHeight="1" x14ac:dyDescent="0.25">
      <c r="A23" s="82">
        <v>1</v>
      </c>
      <c r="B23" s="81" t="s">
        <v>181</v>
      </c>
      <c r="C23" s="81"/>
      <c r="D23" s="275">
        <f>R23+V23+Z23</f>
        <v>71.506799999999998</v>
      </c>
      <c r="E23" s="75"/>
      <c r="F23" s="75"/>
      <c r="G23" s="276">
        <f>R23+V23+Z23</f>
        <v>71.506799999999998</v>
      </c>
      <c r="H23" s="50">
        <v>0</v>
      </c>
      <c r="I23" s="50"/>
      <c r="J23" s="50" t="s">
        <v>320</v>
      </c>
      <c r="K23" s="50" t="s">
        <v>320</v>
      </c>
      <c r="L23" s="50" t="s">
        <v>320</v>
      </c>
      <c r="M23" s="50" t="s">
        <v>320</v>
      </c>
      <c r="N23" s="50" t="s">
        <v>320</v>
      </c>
      <c r="O23" s="76" t="s">
        <v>320</v>
      </c>
      <c r="P23" s="76">
        <v>0</v>
      </c>
      <c r="Q23" s="76" t="s">
        <v>320</v>
      </c>
      <c r="R23" s="266">
        <f>21.65*1.2</f>
        <v>25.979999999999997</v>
      </c>
      <c r="S23" s="264">
        <v>4</v>
      </c>
      <c r="T23" s="76" t="s">
        <v>320</v>
      </c>
      <c r="U23" s="76"/>
      <c r="V23" s="76">
        <v>23.200800000000001</v>
      </c>
      <c r="W23" s="76">
        <v>4</v>
      </c>
      <c r="X23" s="76" t="s">
        <v>320</v>
      </c>
      <c r="Y23" s="76" t="s">
        <v>320</v>
      </c>
      <c r="Z23" s="76">
        <v>22.326000000000001</v>
      </c>
      <c r="AA23" s="76">
        <v>4</v>
      </c>
      <c r="AB23" s="84"/>
      <c r="AC23" s="285"/>
    </row>
    <row r="24" spans="1:32" ht="24" customHeight="1" x14ac:dyDescent="0.25">
      <c r="A24" s="79" t="s">
        <v>180</v>
      </c>
      <c r="B24" s="50" t="s">
        <v>179</v>
      </c>
      <c r="C24" s="81" t="s">
        <v>320</v>
      </c>
      <c r="D24" s="81" t="s">
        <v>320</v>
      </c>
      <c r="E24" s="81" t="s">
        <v>320</v>
      </c>
      <c r="F24" s="81" t="s">
        <v>320</v>
      </c>
      <c r="G24" s="81" t="s">
        <v>320</v>
      </c>
      <c r="H24" s="81" t="s">
        <v>320</v>
      </c>
      <c r="I24" s="81" t="s">
        <v>320</v>
      </c>
      <c r="J24" s="81" t="s">
        <v>320</v>
      </c>
      <c r="K24" s="81" t="s">
        <v>320</v>
      </c>
      <c r="L24" s="81" t="s">
        <v>320</v>
      </c>
      <c r="M24" s="81" t="s">
        <v>320</v>
      </c>
      <c r="N24" s="81" t="s">
        <v>320</v>
      </c>
      <c r="O24" s="81" t="s">
        <v>320</v>
      </c>
      <c r="P24" s="81" t="s">
        <v>320</v>
      </c>
      <c r="Q24" s="81" t="s">
        <v>320</v>
      </c>
      <c r="R24" s="263" t="s">
        <v>320</v>
      </c>
      <c r="S24" s="263" t="s">
        <v>320</v>
      </c>
      <c r="T24" s="81" t="s">
        <v>320</v>
      </c>
      <c r="U24" s="81" t="s">
        <v>320</v>
      </c>
      <c r="V24" s="81" t="s">
        <v>320</v>
      </c>
      <c r="W24" s="81" t="s">
        <v>320</v>
      </c>
      <c r="X24" s="81" t="s">
        <v>320</v>
      </c>
      <c r="Y24" s="81" t="s">
        <v>320</v>
      </c>
      <c r="Z24" s="81" t="s">
        <v>320</v>
      </c>
      <c r="AA24" s="81" t="s">
        <v>320</v>
      </c>
      <c r="AB24" s="81" t="s">
        <v>320</v>
      </c>
      <c r="AC24" s="272" t="s">
        <v>320</v>
      </c>
    </row>
    <row r="25" spans="1:32" x14ac:dyDescent="0.25">
      <c r="A25" s="79" t="s">
        <v>178</v>
      </c>
      <c r="B25" s="50" t="s">
        <v>177</v>
      </c>
      <c r="C25" s="81" t="s">
        <v>320</v>
      </c>
      <c r="D25" s="81" t="s">
        <v>320</v>
      </c>
      <c r="E25" s="81" t="s">
        <v>320</v>
      </c>
      <c r="F25" s="81" t="s">
        <v>320</v>
      </c>
      <c r="G25" s="81" t="s">
        <v>320</v>
      </c>
      <c r="H25" s="81" t="s">
        <v>320</v>
      </c>
      <c r="I25" s="81" t="s">
        <v>320</v>
      </c>
      <c r="J25" s="81" t="s">
        <v>320</v>
      </c>
      <c r="K25" s="81" t="s">
        <v>320</v>
      </c>
      <c r="L25" s="81" t="s">
        <v>320</v>
      </c>
      <c r="M25" s="81" t="s">
        <v>320</v>
      </c>
      <c r="N25" s="81" t="s">
        <v>320</v>
      </c>
      <c r="O25" s="81" t="s">
        <v>320</v>
      </c>
      <c r="P25" s="81" t="s">
        <v>320</v>
      </c>
      <c r="Q25" s="81" t="s">
        <v>320</v>
      </c>
      <c r="R25" s="263" t="s">
        <v>320</v>
      </c>
      <c r="S25" s="263" t="s">
        <v>320</v>
      </c>
      <c r="T25" s="81" t="s">
        <v>320</v>
      </c>
      <c r="U25" s="81" t="s">
        <v>320</v>
      </c>
      <c r="V25" s="81" t="s">
        <v>320</v>
      </c>
      <c r="W25" s="81" t="s">
        <v>320</v>
      </c>
      <c r="X25" s="81" t="s">
        <v>320</v>
      </c>
      <c r="Y25" s="81" t="s">
        <v>320</v>
      </c>
      <c r="Z25" s="81" t="s">
        <v>320</v>
      </c>
      <c r="AA25" s="81" t="s">
        <v>320</v>
      </c>
      <c r="AB25" s="81" t="s">
        <v>320</v>
      </c>
      <c r="AC25" s="272" t="s">
        <v>320</v>
      </c>
    </row>
    <row r="26" spans="1:32" ht="31.5" x14ac:dyDescent="0.25">
      <c r="A26" s="79" t="s">
        <v>176</v>
      </c>
      <c r="B26" s="50" t="s">
        <v>379</v>
      </c>
      <c r="C26" s="50" t="s">
        <v>320</v>
      </c>
      <c r="D26" s="277">
        <f>D23</f>
        <v>71.506799999999998</v>
      </c>
      <c r="E26" s="76">
        <v>0</v>
      </c>
      <c r="F26" s="277">
        <f>D26</f>
        <v>71.506799999999998</v>
      </c>
      <c r="G26" s="50">
        <f>F26</f>
        <v>71.506799999999998</v>
      </c>
      <c r="H26" s="50">
        <v>0</v>
      </c>
      <c r="I26" s="50"/>
      <c r="J26" s="50" t="s">
        <v>320</v>
      </c>
      <c r="K26" s="50" t="s">
        <v>320</v>
      </c>
      <c r="L26" s="50" t="s">
        <v>320</v>
      </c>
      <c r="M26" s="50" t="s">
        <v>320</v>
      </c>
      <c r="N26" s="50" t="s">
        <v>320</v>
      </c>
      <c r="O26" s="76" t="s">
        <v>320</v>
      </c>
      <c r="P26" s="76">
        <v>0</v>
      </c>
      <c r="Q26" s="76" t="s">
        <v>320</v>
      </c>
      <c r="R26" s="266">
        <f>R23</f>
        <v>25.979999999999997</v>
      </c>
      <c r="S26" s="264">
        <v>4</v>
      </c>
      <c r="T26" s="76" t="s">
        <v>320</v>
      </c>
      <c r="U26" s="76"/>
      <c r="V26" s="76">
        <f>V23</f>
        <v>23.200800000000001</v>
      </c>
      <c r="W26" s="76">
        <v>4</v>
      </c>
      <c r="X26" s="76" t="s">
        <v>320</v>
      </c>
      <c r="Y26" s="76" t="s">
        <v>320</v>
      </c>
      <c r="Z26" s="76">
        <f>Z23</f>
        <v>22.326000000000001</v>
      </c>
      <c r="AA26" s="76">
        <v>4</v>
      </c>
      <c r="AB26" s="76" t="str">
        <f>C26</f>
        <v>-</v>
      </c>
      <c r="AC26" s="285"/>
    </row>
    <row r="27" spans="1:32" x14ac:dyDescent="0.25">
      <c r="A27" s="79" t="s">
        <v>175</v>
      </c>
      <c r="B27" s="50" t="s">
        <v>174</v>
      </c>
      <c r="C27" s="50" t="s">
        <v>320</v>
      </c>
      <c r="D27" s="50" t="s">
        <v>320</v>
      </c>
      <c r="E27" s="50" t="s">
        <v>320</v>
      </c>
      <c r="F27" s="50" t="s">
        <v>320</v>
      </c>
      <c r="G27" s="50" t="s">
        <v>320</v>
      </c>
      <c r="H27" s="50" t="s">
        <v>320</v>
      </c>
      <c r="I27" s="50" t="s">
        <v>320</v>
      </c>
      <c r="J27" s="50" t="s">
        <v>320</v>
      </c>
      <c r="K27" s="50" t="s">
        <v>320</v>
      </c>
      <c r="L27" s="50" t="s">
        <v>320</v>
      </c>
      <c r="M27" s="50" t="s">
        <v>320</v>
      </c>
      <c r="N27" s="50" t="s">
        <v>320</v>
      </c>
      <c r="O27" s="50" t="s">
        <v>320</v>
      </c>
      <c r="P27" s="50" t="s">
        <v>320</v>
      </c>
      <c r="Q27" s="50" t="s">
        <v>320</v>
      </c>
      <c r="R27" s="264" t="s">
        <v>320</v>
      </c>
      <c r="S27" s="264" t="s">
        <v>320</v>
      </c>
      <c r="T27" s="50" t="s">
        <v>320</v>
      </c>
      <c r="U27" s="50" t="s">
        <v>320</v>
      </c>
      <c r="V27" s="50" t="s">
        <v>320</v>
      </c>
      <c r="W27" s="50" t="s">
        <v>320</v>
      </c>
      <c r="X27" s="50" t="s">
        <v>320</v>
      </c>
      <c r="Y27" s="50" t="s">
        <v>320</v>
      </c>
      <c r="Z27" s="50" t="s">
        <v>320</v>
      </c>
      <c r="AA27" s="50" t="s">
        <v>320</v>
      </c>
      <c r="AB27" s="50" t="s">
        <v>320</v>
      </c>
      <c r="AC27" s="76" t="s">
        <v>320</v>
      </c>
    </row>
    <row r="28" spans="1:32" x14ac:dyDescent="0.25">
      <c r="A28" s="79" t="s">
        <v>173</v>
      </c>
      <c r="B28" s="83" t="s">
        <v>172</v>
      </c>
      <c r="C28" s="50" t="s">
        <v>320</v>
      </c>
      <c r="D28" s="50" t="s">
        <v>320</v>
      </c>
      <c r="E28" s="50" t="s">
        <v>320</v>
      </c>
      <c r="F28" s="50" t="s">
        <v>320</v>
      </c>
      <c r="G28" s="50" t="s">
        <v>320</v>
      </c>
      <c r="H28" s="50" t="s">
        <v>320</v>
      </c>
      <c r="I28" s="50" t="s">
        <v>320</v>
      </c>
      <c r="J28" s="50" t="s">
        <v>320</v>
      </c>
      <c r="K28" s="50" t="s">
        <v>320</v>
      </c>
      <c r="L28" s="50" t="s">
        <v>320</v>
      </c>
      <c r="M28" s="50" t="s">
        <v>320</v>
      </c>
      <c r="N28" s="50" t="s">
        <v>320</v>
      </c>
      <c r="O28" s="50" t="s">
        <v>320</v>
      </c>
      <c r="P28" s="50" t="s">
        <v>320</v>
      </c>
      <c r="Q28" s="50" t="s">
        <v>320</v>
      </c>
      <c r="R28" s="264" t="s">
        <v>320</v>
      </c>
      <c r="S28" s="264" t="s">
        <v>320</v>
      </c>
      <c r="T28" s="50" t="s">
        <v>320</v>
      </c>
      <c r="U28" s="50" t="s">
        <v>320</v>
      </c>
      <c r="V28" s="50" t="s">
        <v>320</v>
      </c>
      <c r="W28" s="50" t="s">
        <v>320</v>
      </c>
      <c r="X28" s="50" t="s">
        <v>320</v>
      </c>
      <c r="Y28" s="50" t="s">
        <v>320</v>
      </c>
      <c r="Z28" s="50" t="s">
        <v>320</v>
      </c>
      <c r="AA28" s="50" t="s">
        <v>320</v>
      </c>
      <c r="AB28" s="50" t="s">
        <v>320</v>
      </c>
      <c r="AC28" s="76" t="s">
        <v>320</v>
      </c>
    </row>
    <row r="29" spans="1:32" ht="47.25" x14ac:dyDescent="0.25">
      <c r="A29" s="82" t="s">
        <v>63</v>
      </c>
      <c r="B29" s="81" t="s">
        <v>171</v>
      </c>
      <c r="C29" s="50" t="s">
        <v>320</v>
      </c>
      <c r="D29" s="276">
        <f>D26/1.2</f>
        <v>59.588999999999999</v>
      </c>
      <c r="E29" s="50" t="s">
        <v>320</v>
      </c>
      <c r="F29" s="276">
        <f>D29</f>
        <v>59.588999999999999</v>
      </c>
      <c r="G29" s="50" t="s">
        <v>320</v>
      </c>
      <c r="H29" s="50" t="s">
        <v>320</v>
      </c>
      <c r="I29" s="50" t="s">
        <v>320</v>
      </c>
      <c r="J29" s="50" t="s">
        <v>320</v>
      </c>
      <c r="K29" s="50" t="s">
        <v>320</v>
      </c>
      <c r="L29" s="50" t="s">
        <v>320</v>
      </c>
      <c r="M29" s="50" t="s">
        <v>320</v>
      </c>
      <c r="N29" s="50" t="s">
        <v>320</v>
      </c>
      <c r="O29" s="50" t="s">
        <v>320</v>
      </c>
      <c r="P29" s="50" t="s">
        <v>320</v>
      </c>
      <c r="Q29" s="50" t="s">
        <v>320</v>
      </c>
      <c r="R29" s="266">
        <f>R26/1.2</f>
        <v>21.65</v>
      </c>
      <c r="S29" s="264">
        <v>4</v>
      </c>
      <c r="T29" s="50" t="s">
        <v>320</v>
      </c>
      <c r="U29" s="50" t="s">
        <v>320</v>
      </c>
      <c r="V29" s="256">
        <f>V26/1.2</f>
        <v>19.334000000000003</v>
      </c>
      <c r="W29" s="50">
        <f t="shared" ref="K29:W32" si="0">W23</f>
        <v>4</v>
      </c>
      <c r="X29" s="50" t="s">
        <v>320</v>
      </c>
      <c r="Y29" s="50" t="s">
        <v>320</v>
      </c>
      <c r="Z29" s="50">
        <f>Z26/1.2</f>
        <v>18.605</v>
      </c>
      <c r="AA29" s="50">
        <v>4</v>
      </c>
      <c r="AB29" s="50" t="s">
        <v>320</v>
      </c>
      <c r="AC29" s="277">
        <f>D29</f>
        <v>59.588999999999999</v>
      </c>
      <c r="AF29" s="279"/>
    </row>
    <row r="30" spans="1:32" x14ac:dyDescent="0.25">
      <c r="A30" s="82" t="s">
        <v>170</v>
      </c>
      <c r="B30" s="50" t="s">
        <v>169</v>
      </c>
      <c r="C30" s="50" t="s">
        <v>320</v>
      </c>
      <c r="D30" s="276">
        <f>5.8778/1.2</f>
        <v>4.8981666666666666</v>
      </c>
      <c r="E30" s="50" t="s">
        <v>320</v>
      </c>
      <c r="F30" s="235"/>
      <c r="G30" s="50" t="s">
        <v>320</v>
      </c>
      <c r="H30" s="50" t="s">
        <v>320</v>
      </c>
      <c r="I30" s="50" t="s">
        <v>320</v>
      </c>
      <c r="J30" s="50" t="s">
        <v>320</v>
      </c>
      <c r="K30" s="50" t="s">
        <v>320</v>
      </c>
      <c r="L30" s="50" t="s">
        <v>320</v>
      </c>
      <c r="M30" s="50" t="s">
        <v>320</v>
      </c>
      <c r="N30" s="50" t="s">
        <v>320</v>
      </c>
      <c r="O30" s="50" t="s">
        <v>320</v>
      </c>
      <c r="P30" s="50" t="s">
        <v>320</v>
      </c>
      <c r="Q30" s="50" t="s">
        <v>320</v>
      </c>
      <c r="R30" s="264">
        <f>5.8778/1.2</f>
        <v>4.8981666666666666</v>
      </c>
      <c r="S30" s="264">
        <v>4</v>
      </c>
      <c r="T30" s="50" t="s">
        <v>320</v>
      </c>
      <c r="U30" s="50" t="s">
        <v>320</v>
      </c>
      <c r="V30" s="50" t="s">
        <v>320</v>
      </c>
      <c r="W30" s="50" t="s">
        <v>320</v>
      </c>
      <c r="X30" s="50" t="s">
        <v>320</v>
      </c>
      <c r="Y30" s="50" t="s">
        <v>320</v>
      </c>
      <c r="Z30" s="50" t="s">
        <v>320</v>
      </c>
      <c r="AA30" s="50" t="s">
        <v>320</v>
      </c>
      <c r="AB30" s="50" t="str">
        <f>L30</f>
        <v>-</v>
      </c>
      <c r="AC30" s="277">
        <f>5.8778/1.2</f>
        <v>4.8981666666666666</v>
      </c>
    </row>
    <row r="31" spans="1:32" ht="31.5" x14ac:dyDescent="0.25">
      <c r="A31" s="82" t="s">
        <v>168</v>
      </c>
      <c r="B31" s="50" t="s">
        <v>167</v>
      </c>
      <c r="C31" s="81"/>
      <c r="D31" s="274">
        <f>(D29-D30)*0.35</f>
        <v>19.141791666666663</v>
      </c>
      <c r="E31" s="77"/>
      <c r="F31" s="77"/>
      <c r="G31" s="50"/>
      <c r="H31" s="50" t="s">
        <v>320</v>
      </c>
      <c r="I31" s="50"/>
      <c r="J31" s="50"/>
      <c r="K31" s="50"/>
      <c r="L31" s="50"/>
      <c r="M31" s="50"/>
      <c r="N31" s="50"/>
      <c r="O31" s="76"/>
      <c r="P31" s="50"/>
      <c r="Q31" s="76"/>
      <c r="R31" s="278">
        <f>(R29-R30)*0.35</f>
        <v>5.8631416666666656</v>
      </c>
      <c r="S31" s="264">
        <v>4</v>
      </c>
      <c r="T31" s="76"/>
      <c r="U31" s="76"/>
      <c r="V31" s="76">
        <f>V29*0.35</f>
        <v>6.7669000000000006</v>
      </c>
      <c r="W31" s="76">
        <v>4</v>
      </c>
      <c r="X31" s="76" t="s">
        <v>320</v>
      </c>
      <c r="Y31" s="76"/>
      <c r="Z31" s="76">
        <f>Z29*0.35</f>
        <v>6.5117500000000001</v>
      </c>
      <c r="AA31" s="76">
        <v>4</v>
      </c>
      <c r="AB31" s="76" t="s">
        <v>320</v>
      </c>
      <c r="AC31" s="274">
        <f>(AC29-AC30)*0.35</f>
        <v>19.141791666666663</v>
      </c>
    </row>
    <row r="32" spans="1:32" x14ac:dyDescent="0.25">
      <c r="A32" s="82" t="s">
        <v>166</v>
      </c>
      <c r="B32" s="50" t="s">
        <v>165</v>
      </c>
      <c r="C32" s="81"/>
      <c r="D32" s="274">
        <f>(D29-D30)*0.65</f>
        <v>35.549041666666668</v>
      </c>
      <c r="E32" s="77"/>
      <c r="F32" s="77"/>
      <c r="G32" s="50"/>
      <c r="H32" s="50"/>
      <c r="I32" s="50"/>
      <c r="J32" s="50" t="str">
        <f>J26</f>
        <v>-</v>
      </c>
      <c r="K32" s="50" t="str">
        <f t="shared" si="0"/>
        <v>-</v>
      </c>
      <c r="L32" s="50" t="str">
        <f t="shared" si="0"/>
        <v>-</v>
      </c>
      <c r="M32" s="50" t="str">
        <f t="shared" si="0"/>
        <v>-</v>
      </c>
      <c r="N32" s="50" t="str">
        <f t="shared" si="0"/>
        <v>-</v>
      </c>
      <c r="O32" s="50" t="str">
        <f t="shared" si="0"/>
        <v>-</v>
      </c>
      <c r="P32" s="50" t="s">
        <v>320</v>
      </c>
      <c r="Q32" s="50" t="str">
        <f t="shared" si="0"/>
        <v>-</v>
      </c>
      <c r="R32" s="264">
        <f>(R29-R30)*0.65</f>
        <v>10.888691666666665</v>
      </c>
      <c r="S32" s="264">
        <v>4</v>
      </c>
      <c r="T32" s="50"/>
      <c r="U32" s="50"/>
      <c r="V32" s="256">
        <f>V29*0.35</f>
        <v>6.7669000000000006</v>
      </c>
      <c r="W32" s="50">
        <v>4</v>
      </c>
      <c r="X32" s="50"/>
      <c r="Y32" s="50"/>
      <c r="Z32" s="50">
        <f>Z29*0.65</f>
        <v>12.093250000000001</v>
      </c>
      <c r="AA32" s="50">
        <v>4</v>
      </c>
      <c r="AB32" s="76" t="str">
        <f>C26</f>
        <v>-</v>
      </c>
      <c r="AC32" s="274">
        <f>(AC29-AC30)*0.65</f>
        <v>35.549041666666668</v>
      </c>
    </row>
    <row r="33" spans="1:29" x14ac:dyDescent="0.25">
      <c r="A33" s="82" t="s">
        <v>164</v>
      </c>
      <c r="B33" s="50" t="s">
        <v>163</v>
      </c>
      <c r="C33" s="81"/>
      <c r="D33" s="274"/>
      <c r="E33" s="77"/>
      <c r="F33" s="77"/>
      <c r="G33" s="78" t="s">
        <v>320</v>
      </c>
      <c r="H33" s="78" t="s">
        <v>320</v>
      </c>
      <c r="I33" s="78" t="s">
        <v>320</v>
      </c>
      <c r="J33" s="78" t="s">
        <v>320</v>
      </c>
      <c r="K33" s="78" t="s">
        <v>320</v>
      </c>
      <c r="L33" s="78" t="s">
        <v>320</v>
      </c>
      <c r="M33" s="78" t="s">
        <v>320</v>
      </c>
      <c r="N33" s="78" t="s">
        <v>320</v>
      </c>
      <c r="O33" s="78" t="s">
        <v>320</v>
      </c>
      <c r="P33" s="76" t="s">
        <v>320</v>
      </c>
      <c r="Q33" s="76"/>
      <c r="R33" s="264"/>
      <c r="S33" s="264"/>
      <c r="T33" s="76" t="s">
        <v>320</v>
      </c>
      <c r="U33" s="76"/>
      <c r="V33" s="267"/>
      <c r="W33" s="76"/>
      <c r="X33" s="76" t="s">
        <v>320</v>
      </c>
      <c r="Y33" s="76"/>
      <c r="Z33" s="76"/>
      <c r="AA33" s="76"/>
      <c r="AB33" s="76"/>
      <c r="AC33" s="285"/>
    </row>
    <row r="34" spans="1:29" ht="31.5" x14ac:dyDescent="0.25">
      <c r="A34" s="82" t="s">
        <v>62</v>
      </c>
      <c r="B34" s="81" t="s">
        <v>162</v>
      </c>
      <c r="C34" s="81"/>
      <c r="D34" s="77"/>
      <c r="E34" s="50"/>
      <c r="F34" s="50"/>
      <c r="G34" s="50"/>
      <c r="H34" s="50"/>
      <c r="I34" s="50"/>
      <c r="J34" s="50"/>
      <c r="K34" s="50"/>
      <c r="L34" s="50"/>
      <c r="M34" s="50"/>
      <c r="N34" s="50"/>
      <c r="O34" s="76"/>
      <c r="P34" s="76"/>
      <c r="Q34" s="76"/>
      <c r="R34" s="264"/>
      <c r="S34" s="264"/>
      <c r="T34" s="76"/>
      <c r="U34" s="76"/>
      <c r="V34" s="76"/>
      <c r="W34" s="76"/>
      <c r="X34" s="76"/>
      <c r="Y34" s="76"/>
      <c r="Z34" s="76"/>
      <c r="AA34" s="76"/>
      <c r="AB34" s="76"/>
      <c r="AC34" s="285"/>
    </row>
    <row r="35" spans="1:29" ht="31.5" x14ac:dyDescent="0.25">
      <c r="A35" s="79" t="s">
        <v>161</v>
      </c>
      <c r="B35" s="78" t="s">
        <v>160</v>
      </c>
      <c r="C35" s="78" t="s">
        <v>320</v>
      </c>
      <c r="D35" s="78" t="s">
        <v>320</v>
      </c>
      <c r="E35" s="78" t="s">
        <v>320</v>
      </c>
      <c r="F35" s="78" t="s">
        <v>320</v>
      </c>
      <c r="G35" s="78" t="s">
        <v>320</v>
      </c>
      <c r="H35" s="78" t="s">
        <v>320</v>
      </c>
      <c r="I35" s="78" t="s">
        <v>320</v>
      </c>
      <c r="J35" s="78" t="s">
        <v>320</v>
      </c>
      <c r="K35" s="78" t="s">
        <v>320</v>
      </c>
      <c r="L35" s="78" t="s">
        <v>320</v>
      </c>
      <c r="M35" s="78" t="s">
        <v>320</v>
      </c>
      <c r="N35" s="78" t="s">
        <v>320</v>
      </c>
      <c r="O35" s="78" t="s">
        <v>320</v>
      </c>
      <c r="P35" s="76" t="s">
        <v>320</v>
      </c>
      <c r="Q35" s="76"/>
      <c r="R35" s="264"/>
      <c r="S35" s="264"/>
      <c r="T35" s="76" t="s">
        <v>320</v>
      </c>
      <c r="U35" s="76"/>
      <c r="V35" s="76"/>
      <c r="W35" s="76"/>
      <c r="X35" s="76" t="s">
        <v>320</v>
      </c>
      <c r="Y35" s="76"/>
      <c r="Z35" s="76"/>
      <c r="AA35" s="76"/>
      <c r="AB35" s="76"/>
      <c r="AC35" s="285"/>
    </row>
    <row r="36" spans="1:29" x14ac:dyDescent="0.25">
      <c r="A36" s="79" t="s">
        <v>159</v>
      </c>
      <c r="B36" s="78" t="s">
        <v>149</v>
      </c>
      <c r="C36" s="78" t="s">
        <v>320</v>
      </c>
      <c r="D36" s="78" t="s">
        <v>320</v>
      </c>
      <c r="E36" s="78" t="s">
        <v>320</v>
      </c>
      <c r="F36" s="78" t="s">
        <v>320</v>
      </c>
      <c r="G36" s="78" t="s">
        <v>320</v>
      </c>
      <c r="H36" s="78" t="s">
        <v>320</v>
      </c>
      <c r="I36" s="78" t="s">
        <v>320</v>
      </c>
      <c r="J36" s="78" t="s">
        <v>320</v>
      </c>
      <c r="K36" s="78" t="s">
        <v>320</v>
      </c>
      <c r="L36" s="78" t="s">
        <v>320</v>
      </c>
      <c r="M36" s="78" t="s">
        <v>320</v>
      </c>
      <c r="N36" s="78" t="s">
        <v>320</v>
      </c>
      <c r="O36" s="78" t="s">
        <v>320</v>
      </c>
      <c r="P36" s="76" t="s">
        <v>320</v>
      </c>
      <c r="Q36" s="76" t="s">
        <v>320</v>
      </c>
      <c r="R36" s="264" t="s">
        <v>320</v>
      </c>
      <c r="S36" s="264" t="s">
        <v>320</v>
      </c>
      <c r="T36" s="76" t="s">
        <v>320</v>
      </c>
      <c r="U36" s="76" t="s">
        <v>320</v>
      </c>
      <c r="V36" s="76" t="s">
        <v>320</v>
      </c>
      <c r="W36" s="76" t="s">
        <v>320</v>
      </c>
      <c r="X36" s="76" t="s">
        <v>320</v>
      </c>
      <c r="Y36" s="76" t="s">
        <v>320</v>
      </c>
      <c r="Z36" s="76" t="s">
        <v>320</v>
      </c>
      <c r="AA36" s="76" t="s">
        <v>320</v>
      </c>
      <c r="AB36" s="76" t="s">
        <v>320</v>
      </c>
      <c r="AC36" s="76" t="s">
        <v>320</v>
      </c>
    </row>
    <row r="37" spans="1:29" x14ac:dyDescent="0.25">
      <c r="A37" s="79" t="s">
        <v>158</v>
      </c>
      <c r="B37" s="78" t="s">
        <v>147</v>
      </c>
      <c r="C37" s="78" t="s">
        <v>320</v>
      </c>
      <c r="D37" s="78" t="s">
        <v>320</v>
      </c>
      <c r="E37" s="78" t="s">
        <v>320</v>
      </c>
      <c r="F37" s="78" t="s">
        <v>320</v>
      </c>
      <c r="G37" s="78" t="s">
        <v>320</v>
      </c>
      <c r="H37" s="78" t="s">
        <v>320</v>
      </c>
      <c r="I37" s="78" t="s">
        <v>320</v>
      </c>
      <c r="J37" s="78" t="s">
        <v>320</v>
      </c>
      <c r="K37" s="78" t="s">
        <v>320</v>
      </c>
      <c r="L37" s="78" t="s">
        <v>320</v>
      </c>
      <c r="M37" s="78" t="s">
        <v>320</v>
      </c>
      <c r="N37" s="78" t="s">
        <v>320</v>
      </c>
      <c r="O37" s="78" t="s">
        <v>320</v>
      </c>
      <c r="P37" s="76" t="s">
        <v>320</v>
      </c>
      <c r="Q37" s="76" t="s">
        <v>320</v>
      </c>
      <c r="R37" s="264" t="s">
        <v>320</v>
      </c>
      <c r="S37" s="264" t="s">
        <v>320</v>
      </c>
      <c r="T37" s="76" t="s">
        <v>320</v>
      </c>
      <c r="U37" s="76" t="s">
        <v>320</v>
      </c>
      <c r="V37" s="76" t="s">
        <v>320</v>
      </c>
      <c r="W37" s="76" t="s">
        <v>320</v>
      </c>
      <c r="X37" s="76" t="s">
        <v>320</v>
      </c>
      <c r="Y37" s="76" t="s">
        <v>320</v>
      </c>
      <c r="Z37" s="76" t="s">
        <v>320</v>
      </c>
      <c r="AA37" s="76" t="s">
        <v>320</v>
      </c>
      <c r="AB37" s="76" t="s">
        <v>320</v>
      </c>
      <c r="AC37" s="76" t="s">
        <v>320</v>
      </c>
    </row>
    <row r="38" spans="1:29" ht="31.5" x14ac:dyDescent="0.25">
      <c r="A38" s="79" t="s">
        <v>157</v>
      </c>
      <c r="B38" s="50" t="s">
        <v>145</v>
      </c>
      <c r="C38" s="78" t="s">
        <v>320</v>
      </c>
      <c r="D38" s="78" t="s">
        <v>320</v>
      </c>
      <c r="E38" s="78" t="s">
        <v>320</v>
      </c>
      <c r="F38" s="78" t="s">
        <v>320</v>
      </c>
      <c r="G38" s="78" t="s">
        <v>320</v>
      </c>
      <c r="H38" s="78" t="s">
        <v>320</v>
      </c>
      <c r="I38" s="78" t="s">
        <v>320</v>
      </c>
      <c r="J38" s="78" t="s">
        <v>320</v>
      </c>
      <c r="K38" s="78" t="s">
        <v>320</v>
      </c>
      <c r="L38" s="78" t="s">
        <v>320</v>
      </c>
      <c r="M38" s="78" t="s">
        <v>320</v>
      </c>
      <c r="N38" s="78" t="s">
        <v>320</v>
      </c>
      <c r="O38" s="78" t="s">
        <v>320</v>
      </c>
      <c r="P38" s="76" t="s">
        <v>320</v>
      </c>
      <c r="Q38" s="76" t="s">
        <v>320</v>
      </c>
      <c r="R38" s="264" t="s">
        <v>320</v>
      </c>
      <c r="S38" s="264" t="s">
        <v>320</v>
      </c>
      <c r="T38" s="76" t="s">
        <v>320</v>
      </c>
      <c r="U38" s="76" t="s">
        <v>320</v>
      </c>
      <c r="V38" s="76" t="s">
        <v>320</v>
      </c>
      <c r="W38" s="76" t="s">
        <v>320</v>
      </c>
      <c r="X38" s="76" t="s">
        <v>320</v>
      </c>
      <c r="Y38" s="76" t="s">
        <v>320</v>
      </c>
      <c r="Z38" s="76" t="s">
        <v>320</v>
      </c>
      <c r="AA38" s="76" t="s">
        <v>320</v>
      </c>
      <c r="AB38" s="76" t="s">
        <v>320</v>
      </c>
      <c r="AC38" s="76" t="s">
        <v>320</v>
      </c>
    </row>
    <row r="39" spans="1:29" ht="31.5" x14ac:dyDescent="0.25">
      <c r="A39" s="79" t="s">
        <v>156</v>
      </c>
      <c r="B39" s="50" t="s">
        <v>143</v>
      </c>
      <c r="C39" s="78" t="s">
        <v>320</v>
      </c>
      <c r="D39" s="78" t="s">
        <v>320</v>
      </c>
      <c r="E39" s="78" t="s">
        <v>320</v>
      </c>
      <c r="F39" s="78" t="s">
        <v>320</v>
      </c>
      <c r="G39" s="78" t="s">
        <v>320</v>
      </c>
      <c r="H39" s="78" t="s">
        <v>320</v>
      </c>
      <c r="I39" s="78" t="s">
        <v>320</v>
      </c>
      <c r="J39" s="78" t="s">
        <v>320</v>
      </c>
      <c r="K39" s="78" t="s">
        <v>320</v>
      </c>
      <c r="L39" s="78" t="s">
        <v>320</v>
      </c>
      <c r="M39" s="78" t="s">
        <v>320</v>
      </c>
      <c r="N39" s="78" t="s">
        <v>320</v>
      </c>
      <c r="O39" s="78" t="s">
        <v>320</v>
      </c>
      <c r="P39" s="76" t="s">
        <v>320</v>
      </c>
      <c r="Q39" s="76" t="s">
        <v>320</v>
      </c>
      <c r="R39" s="264" t="s">
        <v>320</v>
      </c>
      <c r="S39" s="264" t="s">
        <v>320</v>
      </c>
      <c r="T39" s="76" t="s">
        <v>320</v>
      </c>
      <c r="U39" s="76" t="s">
        <v>320</v>
      </c>
      <c r="V39" s="76" t="s">
        <v>320</v>
      </c>
      <c r="W39" s="76" t="s">
        <v>320</v>
      </c>
      <c r="X39" s="76" t="s">
        <v>320</v>
      </c>
      <c r="Y39" s="76" t="s">
        <v>320</v>
      </c>
      <c r="Z39" s="76" t="s">
        <v>320</v>
      </c>
      <c r="AA39" s="76" t="s">
        <v>320</v>
      </c>
      <c r="AB39" s="76" t="s">
        <v>320</v>
      </c>
      <c r="AC39" s="76" t="s">
        <v>320</v>
      </c>
    </row>
    <row r="40" spans="1:29" x14ac:dyDescent="0.25">
      <c r="A40" s="79" t="s">
        <v>155</v>
      </c>
      <c r="B40" s="50" t="s">
        <v>141</v>
      </c>
      <c r="C40" s="78" t="s">
        <v>320</v>
      </c>
      <c r="D40" s="78" t="s">
        <v>320</v>
      </c>
      <c r="E40" s="78" t="s">
        <v>320</v>
      </c>
      <c r="F40" s="78" t="s">
        <v>320</v>
      </c>
      <c r="G40" s="78" t="s">
        <v>320</v>
      </c>
      <c r="H40" s="78" t="s">
        <v>320</v>
      </c>
      <c r="I40" s="78" t="s">
        <v>320</v>
      </c>
      <c r="J40" s="78" t="s">
        <v>320</v>
      </c>
      <c r="K40" s="78" t="s">
        <v>320</v>
      </c>
      <c r="L40" s="78" t="s">
        <v>320</v>
      </c>
      <c r="M40" s="78" t="s">
        <v>320</v>
      </c>
      <c r="N40" s="78" t="s">
        <v>320</v>
      </c>
      <c r="O40" s="78" t="s">
        <v>320</v>
      </c>
      <c r="P40" s="76" t="s">
        <v>320</v>
      </c>
      <c r="Q40" s="76" t="s">
        <v>320</v>
      </c>
      <c r="R40" s="264" t="s">
        <v>320</v>
      </c>
      <c r="S40" s="264" t="s">
        <v>320</v>
      </c>
      <c r="T40" s="76" t="s">
        <v>320</v>
      </c>
      <c r="U40" s="76" t="s">
        <v>320</v>
      </c>
      <c r="V40" s="76" t="s">
        <v>320</v>
      </c>
      <c r="W40" s="76" t="s">
        <v>320</v>
      </c>
      <c r="X40" s="76" t="s">
        <v>320</v>
      </c>
      <c r="Y40" s="76" t="s">
        <v>320</v>
      </c>
      <c r="Z40" s="76" t="s">
        <v>320</v>
      </c>
      <c r="AA40" s="76" t="s">
        <v>320</v>
      </c>
      <c r="AB40" s="76" t="s">
        <v>320</v>
      </c>
      <c r="AC40" s="76" t="s">
        <v>320</v>
      </c>
    </row>
    <row r="41" spans="1:29" ht="18.75" x14ac:dyDescent="0.25">
      <c r="A41" s="79" t="s">
        <v>154</v>
      </c>
      <c r="B41" s="78" t="s">
        <v>139</v>
      </c>
      <c r="C41" s="78" t="s">
        <v>320</v>
      </c>
      <c r="D41" s="78" t="s">
        <v>320</v>
      </c>
      <c r="E41" s="78" t="s">
        <v>320</v>
      </c>
      <c r="F41" s="78" t="s">
        <v>320</v>
      </c>
      <c r="G41" s="78" t="s">
        <v>320</v>
      </c>
      <c r="H41" s="78" t="s">
        <v>320</v>
      </c>
      <c r="I41" s="78" t="s">
        <v>320</v>
      </c>
      <c r="J41" s="78" t="s">
        <v>320</v>
      </c>
      <c r="K41" s="78" t="s">
        <v>320</v>
      </c>
      <c r="L41" s="78" t="s">
        <v>320</v>
      </c>
      <c r="M41" s="78" t="s">
        <v>320</v>
      </c>
      <c r="N41" s="78" t="s">
        <v>320</v>
      </c>
      <c r="O41" s="78" t="s">
        <v>320</v>
      </c>
      <c r="P41" s="76" t="s">
        <v>320</v>
      </c>
      <c r="Q41" s="76" t="s">
        <v>320</v>
      </c>
      <c r="R41" s="264" t="s">
        <v>320</v>
      </c>
      <c r="S41" s="264" t="s">
        <v>320</v>
      </c>
      <c r="T41" s="76" t="s">
        <v>320</v>
      </c>
      <c r="U41" s="76" t="s">
        <v>320</v>
      </c>
      <c r="V41" s="76" t="s">
        <v>320</v>
      </c>
      <c r="W41" s="76" t="s">
        <v>320</v>
      </c>
      <c r="X41" s="76" t="s">
        <v>320</v>
      </c>
      <c r="Y41" s="76" t="s">
        <v>320</v>
      </c>
      <c r="Z41" s="76" t="s">
        <v>320</v>
      </c>
      <c r="AA41" s="76" t="s">
        <v>320</v>
      </c>
      <c r="AB41" s="76" t="s">
        <v>320</v>
      </c>
      <c r="AC41" s="76" t="s">
        <v>320</v>
      </c>
    </row>
    <row r="42" spans="1:29" x14ac:dyDescent="0.25">
      <c r="A42" s="82" t="s">
        <v>61</v>
      </c>
      <c r="B42" s="81" t="s">
        <v>153</v>
      </c>
      <c r="C42" s="78" t="s">
        <v>320</v>
      </c>
      <c r="D42" s="78" t="s">
        <v>320</v>
      </c>
      <c r="E42" s="78" t="s">
        <v>320</v>
      </c>
      <c r="F42" s="78" t="s">
        <v>320</v>
      </c>
      <c r="G42" s="78" t="s">
        <v>320</v>
      </c>
      <c r="H42" s="78" t="s">
        <v>320</v>
      </c>
      <c r="I42" s="78" t="s">
        <v>320</v>
      </c>
      <c r="J42" s="78" t="s">
        <v>320</v>
      </c>
      <c r="K42" s="78" t="s">
        <v>320</v>
      </c>
      <c r="L42" s="78" t="s">
        <v>320</v>
      </c>
      <c r="M42" s="78" t="s">
        <v>320</v>
      </c>
      <c r="N42" s="78" t="s">
        <v>320</v>
      </c>
      <c r="O42" s="78" t="s">
        <v>320</v>
      </c>
      <c r="P42" s="76" t="s">
        <v>320</v>
      </c>
      <c r="Q42" s="76" t="s">
        <v>320</v>
      </c>
      <c r="R42" s="264" t="s">
        <v>320</v>
      </c>
      <c r="S42" s="264" t="s">
        <v>320</v>
      </c>
      <c r="T42" s="76" t="s">
        <v>320</v>
      </c>
      <c r="U42" s="76" t="s">
        <v>320</v>
      </c>
      <c r="V42" s="76" t="s">
        <v>320</v>
      </c>
      <c r="W42" s="76" t="s">
        <v>320</v>
      </c>
      <c r="X42" s="76" t="s">
        <v>320</v>
      </c>
      <c r="Y42" s="76" t="s">
        <v>320</v>
      </c>
      <c r="Z42" s="76" t="s">
        <v>320</v>
      </c>
      <c r="AA42" s="76" t="s">
        <v>320</v>
      </c>
      <c r="AB42" s="76" t="s">
        <v>320</v>
      </c>
      <c r="AC42" s="76" t="s">
        <v>320</v>
      </c>
    </row>
    <row r="43" spans="1:29" x14ac:dyDescent="0.25">
      <c r="A43" s="79" t="s">
        <v>152</v>
      </c>
      <c r="B43" s="50" t="s">
        <v>151</v>
      </c>
      <c r="C43" s="78" t="s">
        <v>320</v>
      </c>
      <c r="D43" s="78" t="s">
        <v>320</v>
      </c>
      <c r="E43" s="78" t="s">
        <v>320</v>
      </c>
      <c r="F43" s="78" t="s">
        <v>320</v>
      </c>
      <c r="G43" s="78" t="s">
        <v>320</v>
      </c>
      <c r="H43" s="78" t="s">
        <v>320</v>
      </c>
      <c r="I43" s="78" t="s">
        <v>320</v>
      </c>
      <c r="J43" s="78" t="s">
        <v>320</v>
      </c>
      <c r="K43" s="78" t="s">
        <v>320</v>
      </c>
      <c r="L43" s="78" t="s">
        <v>320</v>
      </c>
      <c r="M43" s="78" t="s">
        <v>320</v>
      </c>
      <c r="N43" s="78" t="s">
        <v>320</v>
      </c>
      <c r="O43" s="78" t="s">
        <v>320</v>
      </c>
      <c r="P43" s="76" t="s">
        <v>320</v>
      </c>
      <c r="Q43" s="76" t="s">
        <v>320</v>
      </c>
      <c r="R43" s="264" t="s">
        <v>320</v>
      </c>
      <c r="S43" s="264" t="s">
        <v>320</v>
      </c>
      <c r="T43" s="76" t="s">
        <v>320</v>
      </c>
      <c r="U43" s="76" t="s">
        <v>320</v>
      </c>
      <c r="V43" s="76" t="s">
        <v>320</v>
      </c>
      <c r="W43" s="76" t="s">
        <v>320</v>
      </c>
      <c r="X43" s="76" t="s">
        <v>320</v>
      </c>
      <c r="Y43" s="76" t="s">
        <v>320</v>
      </c>
      <c r="Z43" s="76" t="s">
        <v>320</v>
      </c>
      <c r="AA43" s="76" t="s">
        <v>320</v>
      </c>
      <c r="AB43" s="76" t="s">
        <v>320</v>
      </c>
      <c r="AC43" s="76" t="s">
        <v>320</v>
      </c>
    </row>
    <row r="44" spans="1:29" x14ac:dyDescent="0.25">
      <c r="A44" s="79" t="s">
        <v>150</v>
      </c>
      <c r="B44" s="50" t="s">
        <v>149</v>
      </c>
      <c r="C44" s="78" t="s">
        <v>320</v>
      </c>
      <c r="D44" s="78" t="s">
        <v>320</v>
      </c>
      <c r="E44" s="78" t="s">
        <v>320</v>
      </c>
      <c r="F44" s="78" t="s">
        <v>320</v>
      </c>
      <c r="G44" s="78" t="s">
        <v>320</v>
      </c>
      <c r="H44" s="78" t="s">
        <v>320</v>
      </c>
      <c r="I44" s="78" t="s">
        <v>320</v>
      </c>
      <c r="J44" s="78" t="s">
        <v>320</v>
      </c>
      <c r="K44" s="78" t="s">
        <v>320</v>
      </c>
      <c r="L44" s="78" t="s">
        <v>320</v>
      </c>
      <c r="M44" s="78" t="s">
        <v>320</v>
      </c>
      <c r="N44" s="78" t="s">
        <v>320</v>
      </c>
      <c r="O44" s="78" t="s">
        <v>320</v>
      </c>
      <c r="P44" s="76" t="s">
        <v>320</v>
      </c>
      <c r="Q44" s="76" t="s">
        <v>320</v>
      </c>
      <c r="R44" s="264" t="s">
        <v>320</v>
      </c>
      <c r="S44" s="264" t="s">
        <v>320</v>
      </c>
      <c r="T44" s="76" t="s">
        <v>320</v>
      </c>
      <c r="U44" s="76" t="s">
        <v>320</v>
      </c>
      <c r="V44" s="76" t="s">
        <v>320</v>
      </c>
      <c r="W44" s="76" t="s">
        <v>320</v>
      </c>
      <c r="X44" s="76" t="s">
        <v>320</v>
      </c>
      <c r="Y44" s="76" t="s">
        <v>320</v>
      </c>
      <c r="Z44" s="76" t="s">
        <v>320</v>
      </c>
      <c r="AA44" s="76" t="s">
        <v>320</v>
      </c>
      <c r="AB44" s="76" t="s">
        <v>320</v>
      </c>
      <c r="AC44" s="76" t="s">
        <v>320</v>
      </c>
    </row>
    <row r="45" spans="1:29" x14ac:dyDescent="0.25">
      <c r="A45" s="79" t="s">
        <v>148</v>
      </c>
      <c r="B45" s="50" t="s">
        <v>147</v>
      </c>
      <c r="C45" s="78" t="s">
        <v>320</v>
      </c>
      <c r="D45" s="78" t="s">
        <v>320</v>
      </c>
      <c r="E45" s="78" t="s">
        <v>320</v>
      </c>
      <c r="F45" s="78" t="s">
        <v>320</v>
      </c>
      <c r="G45" s="78" t="s">
        <v>320</v>
      </c>
      <c r="H45" s="78" t="s">
        <v>320</v>
      </c>
      <c r="I45" s="78" t="s">
        <v>320</v>
      </c>
      <c r="J45" s="78" t="s">
        <v>320</v>
      </c>
      <c r="K45" s="78" t="s">
        <v>320</v>
      </c>
      <c r="L45" s="78" t="s">
        <v>320</v>
      </c>
      <c r="M45" s="78" t="s">
        <v>320</v>
      </c>
      <c r="N45" s="78" t="s">
        <v>320</v>
      </c>
      <c r="O45" s="78" t="s">
        <v>320</v>
      </c>
      <c r="P45" s="76" t="s">
        <v>320</v>
      </c>
      <c r="Q45" s="76" t="s">
        <v>320</v>
      </c>
      <c r="R45" s="264" t="s">
        <v>320</v>
      </c>
      <c r="S45" s="264" t="s">
        <v>320</v>
      </c>
      <c r="T45" s="76" t="s">
        <v>320</v>
      </c>
      <c r="U45" s="76" t="s">
        <v>320</v>
      </c>
      <c r="V45" s="76" t="s">
        <v>320</v>
      </c>
      <c r="W45" s="76" t="s">
        <v>320</v>
      </c>
      <c r="X45" s="76" t="s">
        <v>320</v>
      </c>
      <c r="Y45" s="76" t="s">
        <v>320</v>
      </c>
      <c r="Z45" s="76" t="s">
        <v>320</v>
      </c>
      <c r="AA45" s="76" t="s">
        <v>320</v>
      </c>
      <c r="AB45" s="76" t="s">
        <v>320</v>
      </c>
      <c r="AC45" s="76" t="s">
        <v>320</v>
      </c>
    </row>
    <row r="46" spans="1:29" ht="31.5" x14ac:dyDescent="0.25">
      <c r="A46" s="79" t="s">
        <v>146</v>
      </c>
      <c r="B46" s="50" t="s">
        <v>145</v>
      </c>
      <c r="C46" s="78" t="s">
        <v>320</v>
      </c>
      <c r="D46" s="78" t="s">
        <v>320</v>
      </c>
      <c r="E46" s="78" t="s">
        <v>320</v>
      </c>
      <c r="F46" s="78" t="s">
        <v>320</v>
      </c>
      <c r="G46" s="78" t="s">
        <v>320</v>
      </c>
      <c r="H46" s="78" t="s">
        <v>320</v>
      </c>
      <c r="I46" s="78" t="s">
        <v>320</v>
      </c>
      <c r="J46" s="78" t="s">
        <v>320</v>
      </c>
      <c r="K46" s="78" t="s">
        <v>320</v>
      </c>
      <c r="L46" s="78" t="s">
        <v>320</v>
      </c>
      <c r="M46" s="78" t="s">
        <v>320</v>
      </c>
      <c r="N46" s="78" t="s">
        <v>320</v>
      </c>
      <c r="O46" s="78" t="s">
        <v>320</v>
      </c>
      <c r="P46" s="76" t="s">
        <v>320</v>
      </c>
      <c r="Q46" s="76" t="s">
        <v>320</v>
      </c>
      <c r="R46" s="264" t="s">
        <v>320</v>
      </c>
      <c r="S46" s="264" t="s">
        <v>320</v>
      </c>
      <c r="T46" s="76" t="s">
        <v>320</v>
      </c>
      <c r="U46" s="76" t="s">
        <v>320</v>
      </c>
      <c r="V46" s="76" t="s">
        <v>320</v>
      </c>
      <c r="W46" s="76" t="s">
        <v>320</v>
      </c>
      <c r="X46" s="76" t="s">
        <v>320</v>
      </c>
      <c r="Y46" s="76" t="s">
        <v>320</v>
      </c>
      <c r="Z46" s="76" t="s">
        <v>320</v>
      </c>
      <c r="AA46" s="76" t="s">
        <v>320</v>
      </c>
      <c r="AB46" s="76" t="s">
        <v>320</v>
      </c>
      <c r="AC46" s="76" t="s">
        <v>320</v>
      </c>
    </row>
    <row r="47" spans="1:29" ht="31.5" x14ac:dyDescent="0.25">
      <c r="A47" s="79" t="s">
        <v>144</v>
      </c>
      <c r="B47" s="50" t="s">
        <v>143</v>
      </c>
      <c r="C47" s="78" t="s">
        <v>320</v>
      </c>
      <c r="D47" s="78" t="s">
        <v>320</v>
      </c>
      <c r="E47" s="78" t="s">
        <v>320</v>
      </c>
      <c r="F47" s="78" t="s">
        <v>320</v>
      </c>
      <c r="G47" s="78" t="s">
        <v>320</v>
      </c>
      <c r="H47" s="78" t="s">
        <v>320</v>
      </c>
      <c r="I47" s="78" t="s">
        <v>320</v>
      </c>
      <c r="J47" s="78" t="s">
        <v>320</v>
      </c>
      <c r="K47" s="78" t="s">
        <v>320</v>
      </c>
      <c r="L47" s="78" t="s">
        <v>320</v>
      </c>
      <c r="M47" s="78" t="s">
        <v>320</v>
      </c>
      <c r="N47" s="78" t="s">
        <v>320</v>
      </c>
      <c r="O47" s="78" t="s">
        <v>320</v>
      </c>
      <c r="P47" s="76" t="s">
        <v>320</v>
      </c>
      <c r="Q47" s="76" t="s">
        <v>320</v>
      </c>
      <c r="R47" s="264" t="s">
        <v>320</v>
      </c>
      <c r="S47" s="264" t="s">
        <v>320</v>
      </c>
      <c r="T47" s="76" t="s">
        <v>320</v>
      </c>
      <c r="U47" s="76" t="s">
        <v>320</v>
      </c>
      <c r="V47" s="76" t="s">
        <v>320</v>
      </c>
      <c r="W47" s="76" t="s">
        <v>320</v>
      </c>
      <c r="X47" s="76" t="s">
        <v>320</v>
      </c>
      <c r="Y47" s="76" t="s">
        <v>320</v>
      </c>
      <c r="Z47" s="76" t="s">
        <v>320</v>
      </c>
      <c r="AA47" s="76" t="s">
        <v>320</v>
      </c>
      <c r="AB47" s="76" t="s">
        <v>320</v>
      </c>
      <c r="AC47" s="76" t="s">
        <v>320</v>
      </c>
    </row>
    <row r="48" spans="1:29" x14ac:dyDescent="0.25">
      <c r="A48" s="79" t="s">
        <v>142</v>
      </c>
      <c r="B48" s="50" t="s">
        <v>141</v>
      </c>
      <c r="C48" s="78" t="s">
        <v>320</v>
      </c>
      <c r="D48" s="78" t="s">
        <v>320</v>
      </c>
      <c r="E48" s="78" t="s">
        <v>320</v>
      </c>
      <c r="F48" s="78" t="s">
        <v>320</v>
      </c>
      <c r="G48" s="78" t="s">
        <v>320</v>
      </c>
      <c r="H48" s="78" t="s">
        <v>320</v>
      </c>
      <c r="I48" s="78" t="s">
        <v>320</v>
      </c>
      <c r="J48" s="78" t="s">
        <v>320</v>
      </c>
      <c r="K48" s="78" t="s">
        <v>320</v>
      </c>
      <c r="L48" s="78" t="s">
        <v>320</v>
      </c>
      <c r="M48" s="78" t="s">
        <v>320</v>
      </c>
      <c r="N48" s="78" t="s">
        <v>320</v>
      </c>
      <c r="O48" s="78" t="s">
        <v>320</v>
      </c>
      <c r="P48" s="76" t="s">
        <v>320</v>
      </c>
      <c r="Q48" s="76" t="s">
        <v>320</v>
      </c>
      <c r="R48" s="264" t="s">
        <v>320</v>
      </c>
      <c r="S48" s="264" t="s">
        <v>320</v>
      </c>
      <c r="T48" s="76" t="s">
        <v>320</v>
      </c>
      <c r="U48" s="76" t="s">
        <v>320</v>
      </c>
      <c r="V48" s="76" t="s">
        <v>320</v>
      </c>
      <c r="W48" s="76" t="s">
        <v>320</v>
      </c>
      <c r="X48" s="76" t="s">
        <v>320</v>
      </c>
      <c r="Y48" s="76" t="s">
        <v>320</v>
      </c>
      <c r="Z48" s="76" t="s">
        <v>320</v>
      </c>
      <c r="AA48" s="76" t="s">
        <v>320</v>
      </c>
      <c r="AB48" s="76" t="s">
        <v>320</v>
      </c>
      <c r="AC48" s="76" t="s">
        <v>320</v>
      </c>
    </row>
    <row r="49" spans="1:29" ht="18.75" x14ac:dyDescent="0.25">
      <c r="A49" s="79" t="s">
        <v>140</v>
      </c>
      <c r="B49" s="78" t="s">
        <v>139</v>
      </c>
      <c r="C49" s="78" t="s">
        <v>320</v>
      </c>
      <c r="D49" s="78" t="s">
        <v>320</v>
      </c>
      <c r="E49" s="78" t="s">
        <v>320</v>
      </c>
      <c r="F49" s="78" t="s">
        <v>320</v>
      </c>
      <c r="G49" s="78" t="s">
        <v>320</v>
      </c>
      <c r="H49" s="78" t="s">
        <v>320</v>
      </c>
      <c r="I49" s="78" t="s">
        <v>320</v>
      </c>
      <c r="J49" s="78" t="s">
        <v>320</v>
      </c>
      <c r="K49" s="78" t="s">
        <v>320</v>
      </c>
      <c r="L49" s="78" t="s">
        <v>320</v>
      </c>
      <c r="M49" s="78" t="s">
        <v>320</v>
      </c>
      <c r="N49" s="78" t="s">
        <v>320</v>
      </c>
      <c r="O49" s="78" t="s">
        <v>320</v>
      </c>
      <c r="P49" s="76" t="s">
        <v>320</v>
      </c>
      <c r="Q49" s="76" t="s">
        <v>320</v>
      </c>
      <c r="R49" s="264" t="s">
        <v>320</v>
      </c>
      <c r="S49" s="264" t="s">
        <v>320</v>
      </c>
      <c r="T49" s="76" t="s">
        <v>320</v>
      </c>
      <c r="U49" s="76" t="s">
        <v>320</v>
      </c>
      <c r="V49" s="76" t="s">
        <v>320</v>
      </c>
      <c r="W49" s="76" t="s">
        <v>320</v>
      </c>
      <c r="X49" s="76" t="s">
        <v>320</v>
      </c>
      <c r="Y49" s="76" t="s">
        <v>320</v>
      </c>
      <c r="Z49" s="76" t="s">
        <v>320</v>
      </c>
      <c r="AA49" s="76" t="s">
        <v>320</v>
      </c>
      <c r="AB49" s="76" t="s">
        <v>320</v>
      </c>
      <c r="AC49" s="76" t="s">
        <v>320</v>
      </c>
    </row>
    <row r="50" spans="1:29" ht="35.25" customHeight="1" x14ac:dyDescent="0.25">
      <c r="A50" s="82" t="s">
        <v>59</v>
      </c>
      <c r="B50" s="81" t="s">
        <v>138</v>
      </c>
      <c r="C50" s="81"/>
      <c r="D50" s="275">
        <f>D29</f>
        <v>59.588999999999999</v>
      </c>
      <c r="E50" s="77"/>
      <c r="F50" s="77"/>
      <c r="G50" s="50"/>
      <c r="H50" s="50"/>
      <c r="I50" s="50"/>
      <c r="J50" s="50"/>
      <c r="K50" s="50"/>
      <c r="L50" s="50"/>
      <c r="M50" s="50"/>
      <c r="N50" s="50"/>
      <c r="O50" s="76"/>
      <c r="P50" s="76"/>
      <c r="Q50" s="76"/>
      <c r="R50" s="264"/>
      <c r="S50" s="264"/>
      <c r="T50" s="76"/>
      <c r="U50" s="76"/>
      <c r="V50" s="76"/>
      <c r="W50" s="76"/>
      <c r="X50" s="76"/>
      <c r="Y50" s="76"/>
      <c r="Z50" s="76"/>
      <c r="AA50" s="76"/>
      <c r="AB50" s="76"/>
      <c r="AC50" s="285"/>
    </row>
    <row r="51" spans="1:29" x14ac:dyDescent="0.25">
      <c r="A51" s="79" t="s">
        <v>137</v>
      </c>
      <c r="B51" s="50" t="s">
        <v>136</v>
      </c>
      <c r="C51" s="81"/>
      <c r="D51" s="77"/>
      <c r="E51" s="77"/>
      <c r="F51" s="77"/>
      <c r="G51" s="50"/>
      <c r="H51" s="218" t="s">
        <v>320</v>
      </c>
      <c r="I51" s="50"/>
      <c r="J51" s="50" t="s">
        <v>320</v>
      </c>
      <c r="K51" s="50" t="s">
        <v>320</v>
      </c>
      <c r="L51" s="50" t="s">
        <v>320</v>
      </c>
      <c r="M51" s="50"/>
      <c r="N51" s="50"/>
      <c r="O51" s="76"/>
      <c r="P51" s="76"/>
      <c r="Q51" s="76"/>
      <c r="R51" s="266">
        <f>R29</f>
        <v>21.65</v>
      </c>
      <c r="S51" s="264">
        <v>4</v>
      </c>
      <c r="T51" s="50" t="s">
        <v>320</v>
      </c>
      <c r="U51" s="50" t="s">
        <v>320</v>
      </c>
      <c r="V51" s="256">
        <f>V29</f>
        <v>19.334000000000003</v>
      </c>
      <c r="W51" s="50" t="str">
        <f t="shared" ref="W51" si="1">W45</f>
        <v>-</v>
      </c>
      <c r="X51" s="50" t="s">
        <v>320</v>
      </c>
      <c r="Y51" s="50" t="s">
        <v>320</v>
      </c>
      <c r="Z51" s="50">
        <f>Z29</f>
        <v>18.605</v>
      </c>
      <c r="AA51" s="76">
        <v>4</v>
      </c>
      <c r="AB51" s="219" t="s">
        <v>320</v>
      </c>
      <c r="AC51" s="286">
        <f>Z51+V51+R51</f>
        <v>59.589000000000006</v>
      </c>
    </row>
    <row r="52" spans="1:29" x14ac:dyDescent="0.25">
      <c r="A52" s="79" t="s">
        <v>135</v>
      </c>
      <c r="B52" s="50" t="s">
        <v>129</v>
      </c>
      <c r="C52" s="50" t="s">
        <v>320</v>
      </c>
      <c r="D52" s="50" t="s">
        <v>320</v>
      </c>
      <c r="E52" s="50" t="s">
        <v>320</v>
      </c>
      <c r="F52" s="50" t="s">
        <v>320</v>
      </c>
      <c r="G52" s="50" t="s">
        <v>320</v>
      </c>
      <c r="H52" s="50" t="s">
        <v>320</v>
      </c>
      <c r="I52" s="50" t="s">
        <v>320</v>
      </c>
      <c r="J52" s="50" t="s">
        <v>320</v>
      </c>
      <c r="K52" s="50" t="s">
        <v>320</v>
      </c>
      <c r="L52" s="50" t="s">
        <v>320</v>
      </c>
      <c r="M52" s="50" t="s">
        <v>320</v>
      </c>
      <c r="N52" s="50" t="s">
        <v>320</v>
      </c>
      <c r="O52" s="50" t="s">
        <v>320</v>
      </c>
      <c r="P52" s="50" t="s">
        <v>320</v>
      </c>
      <c r="Q52" s="50" t="s">
        <v>320</v>
      </c>
      <c r="R52" s="264" t="s">
        <v>320</v>
      </c>
      <c r="S52" s="264" t="s">
        <v>320</v>
      </c>
      <c r="T52" s="50" t="s">
        <v>320</v>
      </c>
      <c r="U52" s="50" t="s">
        <v>320</v>
      </c>
      <c r="V52" s="50" t="s">
        <v>320</v>
      </c>
      <c r="W52" s="50" t="s">
        <v>320</v>
      </c>
      <c r="X52" s="50" t="s">
        <v>320</v>
      </c>
      <c r="Y52" s="50" t="s">
        <v>320</v>
      </c>
      <c r="Z52" s="50" t="s">
        <v>320</v>
      </c>
      <c r="AA52" s="50" t="s">
        <v>320</v>
      </c>
      <c r="AB52" s="50" t="s">
        <v>320</v>
      </c>
      <c r="AC52" s="76" t="s">
        <v>320</v>
      </c>
    </row>
    <row r="53" spans="1:29" x14ac:dyDescent="0.25">
      <c r="A53" s="79" t="s">
        <v>134</v>
      </c>
      <c r="B53" s="78" t="s">
        <v>128</v>
      </c>
      <c r="C53" s="50" t="s">
        <v>320</v>
      </c>
      <c r="D53" s="50" t="s">
        <v>320</v>
      </c>
      <c r="E53" s="50" t="s">
        <v>320</v>
      </c>
      <c r="F53" s="50" t="s">
        <v>320</v>
      </c>
      <c r="G53" s="50" t="s">
        <v>320</v>
      </c>
      <c r="H53" s="50" t="s">
        <v>320</v>
      </c>
      <c r="I53" s="50" t="s">
        <v>320</v>
      </c>
      <c r="J53" s="50" t="s">
        <v>320</v>
      </c>
      <c r="K53" s="50" t="s">
        <v>320</v>
      </c>
      <c r="L53" s="50" t="s">
        <v>320</v>
      </c>
      <c r="M53" s="50" t="s">
        <v>320</v>
      </c>
      <c r="N53" s="50" t="s">
        <v>320</v>
      </c>
      <c r="O53" s="50" t="s">
        <v>320</v>
      </c>
      <c r="P53" s="50" t="s">
        <v>320</v>
      </c>
      <c r="Q53" s="50" t="s">
        <v>320</v>
      </c>
      <c r="R53" s="264" t="s">
        <v>320</v>
      </c>
      <c r="S53" s="264" t="s">
        <v>320</v>
      </c>
      <c r="T53" s="50" t="s">
        <v>320</v>
      </c>
      <c r="U53" s="50" t="s">
        <v>320</v>
      </c>
      <c r="V53" s="50" t="s">
        <v>320</v>
      </c>
      <c r="W53" s="50" t="s">
        <v>320</v>
      </c>
      <c r="X53" s="50" t="s">
        <v>320</v>
      </c>
      <c r="Y53" s="50" t="s">
        <v>320</v>
      </c>
      <c r="Z53" s="50" t="s">
        <v>320</v>
      </c>
      <c r="AA53" s="50" t="s">
        <v>320</v>
      </c>
      <c r="AB53" s="50" t="s">
        <v>320</v>
      </c>
      <c r="AC53" s="76" t="s">
        <v>320</v>
      </c>
    </row>
    <row r="54" spans="1:29" x14ac:dyDescent="0.25">
      <c r="A54" s="79" t="s">
        <v>133</v>
      </c>
      <c r="B54" s="78" t="s">
        <v>127</v>
      </c>
      <c r="C54" s="50" t="s">
        <v>320</v>
      </c>
      <c r="D54" s="50" t="s">
        <v>320</v>
      </c>
      <c r="E54" s="50" t="s">
        <v>320</v>
      </c>
      <c r="F54" s="50" t="s">
        <v>320</v>
      </c>
      <c r="G54" s="50" t="s">
        <v>320</v>
      </c>
      <c r="H54" s="50" t="s">
        <v>320</v>
      </c>
      <c r="I54" s="50" t="s">
        <v>320</v>
      </c>
      <c r="J54" s="50" t="s">
        <v>320</v>
      </c>
      <c r="K54" s="50" t="s">
        <v>320</v>
      </c>
      <c r="L54" s="50" t="s">
        <v>320</v>
      </c>
      <c r="M54" s="50" t="s">
        <v>320</v>
      </c>
      <c r="N54" s="50" t="s">
        <v>320</v>
      </c>
      <c r="O54" s="50" t="s">
        <v>320</v>
      </c>
      <c r="P54" s="50" t="s">
        <v>320</v>
      </c>
      <c r="Q54" s="50" t="s">
        <v>320</v>
      </c>
      <c r="R54" s="264" t="s">
        <v>320</v>
      </c>
      <c r="S54" s="264" t="s">
        <v>320</v>
      </c>
      <c r="T54" s="50" t="s">
        <v>320</v>
      </c>
      <c r="U54" s="50" t="s">
        <v>320</v>
      </c>
      <c r="V54" s="50" t="s">
        <v>320</v>
      </c>
      <c r="W54" s="50" t="s">
        <v>320</v>
      </c>
      <c r="X54" s="50" t="s">
        <v>320</v>
      </c>
      <c r="Y54" s="50" t="s">
        <v>320</v>
      </c>
      <c r="Z54" s="50" t="s">
        <v>320</v>
      </c>
      <c r="AA54" s="50" t="s">
        <v>320</v>
      </c>
      <c r="AB54" s="50" t="s">
        <v>320</v>
      </c>
      <c r="AC54" s="76" t="s">
        <v>320</v>
      </c>
    </row>
    <row r="55" spans="1:29" x14ac:dyDescent="0.25">
      <c r="A55" s="79" t="s">
        <v>132</v>
      </c>
      <c r="B55" s="78" t="s">
        <v>126</v>
      </c>
      <c r="C55" s="50" t="s">
        <v>320</v>
      </c>
      <c r="D55" s="50" t="s">
        <v>320</v>
      </c>
      <c r="E55" s="50" t="s">
        <v>320</v>
      </c>
      <c r="F55" s="50" t="s">
        <v>320</v>
      </c>
      <c r="G55" s="50" t="s">
        <v>320</v>
      </c>
      <c r="H55" s="50" t="s">
        <v>320</v>
      </c>
      <c r="I55" s="50" t="s">
        <v>320</v>
      </c>
      <c r="J55" s="50" t="s">
        <v>320</v>
      </c>
      <c r="K55" s="50" t="s">
        <v>320</v>
      </c>
      <c r="L55" s="50" t="s">
        <v>320</v>
      </c>
      <c r="M55" s="50" t="s">
        <v>320</v>
      </c>
      <c r="N55" s="50" t="s">
        <v>320</v>
      </c>
      <c r="O55" s="50" t="s">
        <v>320</v>
      </c>
      <c r="P55" s="50" t="s">
        <v>320</v>
      </c>
      <c r="Q55" s="50" t="s">
        <v>320</v>
      </c>
      <c r="R55" s="264" t="s">
        <v>320</v>
      </c>
      <c r="S55" s="264" t="s">
        <v>320</v>
      </c>
      <c r="T55" s="50" t="s">
        <v>320</v>
      </c>
      <c r="U55" s="50" t="s">
        <v>320</v>
      </c>
      <c r="V55" s="50" t="s">
        <v>320</v>
      </c>
      <c r="W55" s="50" t="s">
        <v>320</v>
      </c>
      <c r="X55" s="50" t="s">
        <v>320</v>
      </c>
      <c r="Y55" s="50" t="s">
        <v>320</v>
      </c>
      <c r="Z55" s="50" t="s">
        <v>320</v>
      </c>
      <c r="AA55" s="50" t="s">
        <v>320</v>
      </c>
      <c r="AB55" s="50" t="s">
        <v>320</v>
      </c>
      <c r="AC55" s="76" t="s">
        <v>320</v>
      </c>
    </row>
    <row r="56" spans="1:29" x14ac:dyDescent="0.25">
      <c r="A56" s="79" t="s">
        <v>131</v>
      </c>
      <c r="B56" s="78" t="s">
        <v>509</v>
      </c>
      <c r="C56" s="50" t="s">
        <v>320</v>
      </c>
      <c r="D56" s="50" t="s">
        <v>320</v>
      </c>
      <c r="E56" s="50" t="s">
        <v>320</v>
      </c>
      <c r="F56" s="50" t="s">
        <v>320</v>
      </c>
      <c r="G56" s="50" t="s">
        <v>320</v>
      </c>
      <c r="H56" s="50" t="s">
        <v>320</v>
      </c>
      <c r="I56" s="50" t="s">
        <v>320</v>
      </c>
      <c r="J56" s="50" t="s">
        <v>320</v>
      </c>
      <c r="K56" s="50" t="s">
        <v>320</v>
      </c>
      <c r="L56" s="50" t="s">
        <v>320</v>
      </c>
      <c r="M56" s="50" t="s">
        <v>320</v>
      </c>
      <c r="N56" s="50" t="s">
        <v>320</v>
      </c>
      <c r="O56" s="50" t="s">
        <v>320</v>
      </c>
      <c r="P56" s="50" t="s">
        <v>320</v>
      </c>
      <c r="Q56" s="50" t="s">
        <v>320</v>
      </c>
      <c r="R56" s="264" t="s">
        <v>320</v>
      </c>
      <c r="S56" s="264" t="s">
        <v>320</v>
      </c>
      <c r="T56" s="50" t="s">
        <v>320</v>
      </c>
      <c r="U56" s="50" t="s">
        <v>320</v>
      </c>
      <c r="V56" s="256" t="s">
        <v>320</v>
      </c>
      <c r="W56" s="50" t="s">
        <v>320</v>
      </c>
      <c r="X56" s="50" t="s">
        <v>320</v>
      </c>
      <c r="Y56" s="50" t="s">
        <v>320</v>
      </c>
      <c r="Z56" s="50" t="s">
        <v>320</v>
      </c>
      <c r="AA56" s="50" t="s">
        <v>320</v>
      </c>
      <c r="AB56" s="50" t="s">
        <v>320</v>
      </c>
      <c r="AC56" s="76"/>
    </row>
    <row r="57" spans="1:29" ht="36.75" customHeight="1" x14ac:dyDescent="0.25">
      <c r="A57" s="82" t="s">
        <v>58</v>
      </c>
      <c r="B57" s="105" t="s">
        <v>231</v>
      </c>
      <c r="C57" s="50" t="s">
        <v>320</v>
      </c>
      <c r="D57" s="50" t="s">
        <v>320</v>
      </c>
      <c r="E57" s="50" t="s">
        <v>320</v>
      </c>
      <c r="F57" s="50" t="s">
        <v>320</v>
      </c>
      <c r="G57" s="50" t="s">
        <v>320</v>
      </c>
      <c r="H57" s="50" t="s">
        <v>320</v>
      </c>
      <c r="I57" s="50" t="s">
        <v>320</v>
      </c>
      <c r="J57" s="50" t="s">
        <v>320</v>
      </c>
      <c r="K57" s="50" t="s">
        <v>320</v>
      </c>
      <c r="L57" s="50" t="s">
        <v>320</v>
      </c>
      <c r="M57" s="50" t="s">
        <v>320</v>
      </c>
      <c r="N57" s="50" t="s">
        <v>320</v>
      </c>
      <c r="O57" s="50" t="s">
        <v>320</v>
      </c>
      <c r="P57" s="50" t="s">
        <v>320</v>
      </c>
      <c r="Q57" s="50" t="s">
        <v>320</v>
      </c>
      <c r="R57" s="264" t="s">
        <v>320</v>
      </c>
      <c r="S57" s="264" t="s">
        <v>320</v>
      </c>
      <c r="T57" s="50" t="s">
        <v>320</v>
      </c>
      <c r="U57" s="50" t="s">
        <v>320</v>
      </c>
      <c r="V57" s="50" t="s">
        <v>320</v>
      </c>
      <c r="W57" s="50" t="s">
        <v>320</v>
      </c>
      <c r="X57" s="50" t="s">
        <v>320</v>
      </c>
      <c r="Y57" s="50" t="s">
        <v>320</v>
      </c>
      <c r="Z57" s="50" t="s">
        <v>320</v>
      </c>
      <c r="AA57" s="50" t="s">
        <v>320</v>
      </c>
      <c r="AB57" s="50" t="s">
        <v>320</v>
      </c>
      <c r="AC57" s="76" t="s">
        <v>320</v>
      </c>
    </row>
    <row r="58" spans="1:29" x14ac:dyDescent="0.25">
      <c r="A58" s="82" t="s">
        <v>56</v>
      </c>
      <c r="B58" s="81" t="s">
        <v>130</v>
      </c>
      <c r="C58" s="50" t="s">
        <v>320</v>
      </c>
      <c r="D58" s="50" t="s">
        <v>320</v>
      </c>
      <c r="E58" s="50" t="s">
        <v>320</v>
      </c>
      <c r="F58" s="50" t="s">
        <v>320</v>
      </c>
      <c r="G58" s="50" t="s">
        <v>320</v>
      </c>
      <c r="H58" s="50" t="s">
        <v>320</v>
      </c>
      <c r="I58" s="50" t="s">
        <v>320</v>
      </c>
      <c r="J58" s="50" t="s">
        <v>320</v>
      </c>
      <c r="K58" s="50" t="s">
        <v>320</v>
      </c>
      <c r="L58" s="50" t="s">
        <v>320</v>
      </c>
      <c r="M58" s="50" t="s">
        <v>320</v>
      </c>
      <c r="N58" s="50" t="s">
        <v>320</v>
      </c>
      <c r="O58" s="50" t="s">
        <v>320</v>
      </c>
      <c r="P58" s="50" t="s">
        <v>320</v>
      </c>
      <c r="Q58" s="50" t="s">
        <v>320</v>
      </c>
      <c r="R58" s="264" t="s">
        <v>320</v>
      </c>
      <c r="S58" s="264" t="s">
        <v>320</v>
      </c>
      <c r="T58" s="50" t="s">
        <v>320</v>
      </c>
      <c r="U58" s="50" t="s">
        <v>320</v>
      </c>
      <c r="V58" s="50" t="s">
        <v>320</v>
      </c>
      <c r="W58" s="50" t="s">
        <v>320</v>
      </c>
      <c r="X58" s="50" t="s">
        <v>320</v>
      </c>
      <c r="Y58" s="50" t="s">
        <v>320</v>
      </c>
      <c r="Z58" s="50" t="s">
        <v>320</v>
      </c>
      <c r="AA58" s="50" t="s">
        <v>320</v>
      </c>
      <c r="AB58" s="50" t="s">
        <v>320</v>
      </c>
      <c r="AC58" s="76" t="s">
        <v>320</v>
      </c>
    </row>
    <row r="59" spans="1:29" x14ac:dyDescent="0.25">
      <c r="A59" s="79" t="s">
        <v>225</v>
      </c>
      <c r="B59" s="80" t="s">
        <v>151</v>
      </c>
      <c r="C59" s="50" t="s">
        <v>320</v>
      </c>
      <c r="D59" s="50" t="s">
        <v>320</v>
      </c>
      <c r="E59" s="50" t="s">
        <v>320</v>
      </c>
      <c r="F59" s="50" t="s">
        <v>320</v>
      </c>
      <c r="G59" s="50" t="s">
        <v>320</v>
      </c>
      <c r="H59" s="50" t="s">
        <v>320</v>
      </c>
      <c r="I59" s="50" t="s">
        <v>320</v>
      </c>
      <c r="J59" s="50" t="s">
        <v>320</v>
      </c>
      <c r="K59" s="50" t="s">
        <v>320</v>
      </c>
      <c r="L59" s="50" t="s">
        <v>320</v>
      </c>
      <c r="M59" s="50" t="s">
        <v>320</v>
      </c>
      <c r="N59" s="50" t="s">
        <v>320</v>
      </c>
      <c r="O59" s="50" t="s">
        <v>320</v>
      </c>
      <c r="P59" s="50" t="s">
        <v>320</v>
      </c>
      <c r="Q59" s="50" t="s">
        <v>320</v>
      </c>
      <c r="R59" s="264" t="s">
        <v>320</v>
      </c>
      <c r="S59" s="264" t="s">
        <v>320</v>
      </c>
      <c r="T59" s="50" t="s">
        <v>320</v>
      </c>
      <c r="U59" s="50" t="s">
        <v>320</v>
      </c>
      <c r="V59" s="50" t="s">
        <v>320</v>
      </c>
      <c r="W59" s="50" t="s">
        <v>320</v>
      </c>
      <c r="X59" s="50" t="s">
        <v>320</v>
      </c>
      <c r="Y59" s="50" t="s">
        <v>320</v>
      </c>
      <c r="Z59" s="50" t="s">
        <v>320</v>
      </c>
      <c r="AA59" s="50" t="s">
        <v>320</v>
      </c>
      <c r="AB59" s="50" t="s">
        <v>320</v>
      </c>
      <c r="AC59" s="76" t="s">
        <v>320</v>
      </c>
    </row>
    <row r="60" spans="1:29" x14ac:dyDescent="0.25">
      <c r="A60" s="79" t="s">
        <v>226</v>
      </c>
      <c r="B60" s="80" t="s">
        <v>149</v>
      </c>
      <c r="C60" s="50" t="s">
        <v>320</v>
      </c>
      <c r="D60" s="50" t="s">
        <v>320</v>
      </c>
      <c r="E60" s="50" t="s">
        <v>320</v>
      </c>
      <c r="F60" s="50" t="s">
        <v>320</v>
      </c>
      <c r="G60" s="50" t="s">
        <v>320</v>
      </c>
      <c r="H60" s="50" t="s">
        <v>320</v>
      </c>
      <c r="I60" s="50" t="s">
        <v>320</v>
      </c>
      <c r="J60" s="50" t="s">
        <v>320</v>
      </c>
      <c r="K60" s="50" t="s">
        <v>320</v>
      </c>
      <c r="L60" s="50" t="s">
        <v>320</v>
      </c>
      <c r="M60" s="50" t="s">
        <v>320</v>
      </c>
      <c r="N60" s="50" t="s">
        <v>320</v>
      </c>
      <c r="O60" s="50" t="s">
        <v>320</v>
      </c>
      <c r="P60" s="50" t="s">
        <v>320</v>
      </c>
      <c r="Q60" s="50" t="s">
        <v>320</v>
      </c>
      <c r="R60" s="264" t="s">
        <v>320</v>
      </c>
      <c r="S60" s="264" t="s">
        <v>320</v>
      </c>
      <c r="T60" s="50" t="s">
        <v>320</v>
      </c>
      <c r="U60" s="50" t="s">
        <v>320</v>
      </c>
      <c r="V60" s="50" t="s">
        <v>320</v>
      </c>
      <c r="W60" s="50" t="s">
        <v>320</v>
      </c>
      <c r="X60" s="50" t="s">
        <v>320</v>
      </c>
      <c r="Y60" s="50" t="s">
        <v>320</v>
      </c>
      <c r="Z60" s="50" t="s">
        <v>320</v>
      </c>
      <c r="AA60" s="50" t="s">
        <v>320</v>
      </c>
      <c r="AB60" s="50" t="s">
        <v>320</v>
      </c>
      <c r="AC60" s="76" t="s">
        <v>320</v>
      </c>
    </row>
    <row r="61" spans="1:29" x14ac:dyDescent="0.25">
      <c r="A61" s="79" t="s">
        <v>227</v>
      </c>
      <c r="B61" s="80" t="s">
        <v>147</v>
      </c>
      <c r="C61" s="50" t="s">
        <v>320</v>
      </c>
      <c r="D61" s="50" t="s">
        <v>320</v>
      </c>
      <c r="E61" s="50" t="s">
        <v>320</v>
      </c>
      <c r="F61" s="50" t="s">
        <v>320</v>
      </c>
      <c r="G61" s="50" t="s">
        <v>320</v>
      </c>
      <c r="H61" s="50" t="s">
        <v>320</v>
      </c>
      <c r="I61" s="50" t="s">
        <v>320</v>
      </c>
      <c r="J61" s="50" t="s">
        <v>320</v>
      </c>
      <c r="K61" s="50" t="s">
        <v>320</v>
      </c>
      <c r="L61" s="50" t="s">
        <v>320</v>
      </c>
      <c r="M61" s="50" t="s">
        <v>320</v>
      </c>
      <c r="N61" s="50" t="s">
        <v>320</v>
      </c>
      <c r="O61" s="50" t="s">
        <v>320</v>
      </c>
      <c r="P61" s="50" t="s">
        <v>320</v>
      </c>
      <c r="Q61" s="50" t="s">
        <v>320</v>
      </c>
      <c r="R61" s="264" t="s">
        <v>320</v>
      </c>
      <c r="S61" s="264" t="s">
        <v>320</v>
      </c>
      <c r="T61" s="50" t="s">
        <v>320</v>
      </c>
      <c r="U61" s="50" t="s">
        <v>320</v>
      </c>
      <c r="V61" s="50" t="s">
        <v>320</v>
      </c>
      <c r="W61" s="50" t="s">
        <v>320</v>
      </c>
      <c r="X61" s="50" t="s">
        <v>320</v>
      </c>
      <c r="Y61" s="50" t="s">
        <v>320</v>
      </c>
      <c r="Z61" s="50" t="s">
        <v>320</v>
      </c>
      <c r="AA61" s="50" t="s">
        <v>320</v>
      </c>
      <c r="AB61" s="50" t="s">
        <v>320</v>
      </c>
      <c r="AC61" s="76" t="s">
        <v>320</v>
      </c>
    </row>
    <row r="62" spans="1:29" x14ac:dyDescent="0.25">
      <c r="A62" s="79" t="s">
        <v>228</v>
      </c>
      <c r="B62" s="80" t="s">
        <v>230</v>
      </c>
      <c r="C62" s="50" t="s">
        <v>320</v>
      </c>
      <c r="D62" s="50" t="s">
        <v>320</v>
      </c>
      <c r="E62" s="50" t="s">
        <v>320</v>
      </c>
      <c r="F62" s="50" t="s">
        <v>320</v>
      </c>
      <c r="G62" s="50" t="s">
        <v>320</v>
      </c>
      <c r="H62" s="50" t="s">
        <v>320</v>
      </c>
      <c r="I62" s="50" t="s">
        <v>320</v>
      </c>
      <c r="J62" s="50" t="s">
        <v>320</v>
      </c>
      <c r="K62" s="50" t="s">
        <v>320</v>
      </c>
      <c r="L62" s="50" t="s">
        <v>320</v>
      </c>
      <c r="M62" s="50" t="s">
        <v>320</v>
      </c>
      <c r="N62" s="50" t="s">
        <v>320</v>
      </c>
      <c r="O62" s="50" t="s">
        <v>320</v>
      </c>
      <c r="P62" s="50" t="s">
        <v>320</v>
      </c>
      <c r="Q62" s="50" t="s">
        <v>320</v>
      </c>
      <c r="R62" s="264" t="s">
        <v>320</v>
      </c>
      <c r="S62" s="264" t="s">
        <v>320</v>
      </c>
      <c r="T62" s="50" t="s">
        <v>320</v>
      </c>
      <c r="U62" s="50" t="s">
        <v>320</v>
      </c>
      <c r="V62" s="50" t="s">
        <v>320</v>
      </c>
      <c r="W62" s="50" t="s">
        <v>320</v>
      </c>
      <c r="X62" s="50" t="s">
        <v>320</v>
      </c>
      <c r="Y62" s="50" t="s">
        <v>320</v>
      </c>
      <c r="Z62" s="50" t="s">
        <v>320</v>
      </c>
      <c r="AA62" s="50" t="s">
        <v>320</v>
      </c>
      <c r="AB62" s="50" t="s">
        <v>320</v>
      </c>
      <c r="AC62" s="76" t="s">
        <v>320</v>
      </c>
    </row>
    <row r="63" spans="1:29" ht="18.75" x14ac:dyDescent="0.25">
      <c r="A63" s="79" t="s">
        <v>229</v>
      </c>
      <c r="B63" s="78" t="s">
        <v>125</v>
      </c>
      <c r="C63" s="50" t="s">
        <v>320</v>
      </c>
      <c r="D63" s="50" t="s">
        <v>320</v>
      </c>
      <c r="E63" s="50" t="s">
        <v>320</v>
      </c>
      <c r="F63" s="50" t="s">
        <v>320</v>
      </c>
      <c r="G63" s="50" t="s">
        <v>320</v>
      </c>
      <c r="H63" s="50" t="s">
        <v>320</v>
      </c>
      <c r="I63" s="50" t="s">
        <v>320</v>
      </c>
      <c r="J63" s="50" t="s">
        <v>320</v>
      </c>
      <c r="K63" s="50" t="s">
        <v>320</v>
      </c>
      <c r="L63" s="50" t="s">
        <v>320</v>
      </c>
      <c r="M63" s="50" t="s">
        <v>320</v>
      </c>
      <c r="N63" s="50" t="s">
        <v>320</v>
      </c>
      <c r="O63" s="50" t="s">
        <v>320</v>
      </c>
      <c r="P63" s="50" t="s">
        <v>320</v>
      </c>
      <c r="Q63" s="50" t="s">
        <v>320</v>
      </c>
      <c r="R63" s="264" t="s">
        <v>320</v>
      </c>
      <c r="S63" s="264" t="s">
        <v>320</v>
      </c>
      <c r="T63" s="50" t="s">
        <v>320</v>
      </c>
      <c r="U63" s="50" t="s">
        <v>320</v>
      </c>
      <c r="V63" s="50" t="s">
        <v>320</v>
      </c>
      <c r="W63" s="50" t="s">
        <v>320</v>
      </c>
      <c r="X63" s="50" t="s">
        <v>320</v>
      </c>
      <c r="Y63" s="50" t="s">
        <v>320</v>
      </c>
      <c r="Z63" s="50" t="s">
        <v>320</v>
      </c>
      <c r="AA63" s="50" t="s">
        <v>320</v>
      </c>
      <c r="AB63" s="50" t="s">
        <v>320</v>
      </c>
      <c r="AC63" s="76" t="s">
        <v>320</v>
      </c>
    </row>
    <row r="64" spans="1:29" x14ac:dyDescent="0.25">
      <c r="A64" s="73"/>
      <c r="B64" s="74"/>
      <c r="C64" s="74"/>
      <c r="D64" s="74"/>
      <c r="E64" s="74"/>
      <c r="F64" s="74"/>
      <c r="G64" s="74"/>
      <c r="H64" s="74"/>
      <c r="I64" s="74"/>
      <c r="J64" s="74"/>
      <c r="K64" s="74"/>
      <c r="L64" s="73"/>
      <c r="M64" s="73"/>
      <c r="N64" s="64"/>
      <c r="O64" s="64"/>
      <c r="P64" s="64"/>
      <c r="Q64" s="64"/>
      <c r="R64" s="43"/>
      <c r="S64" s="43"/>
      <c r="T64" s="64"/>
      <c r="U64" s="64"/>
      <c r="V64" s="64"/>
      <c r="W64" s="64"/>
      <c r="X64" s="64"/>
      <c r="Y64" s="64"/>
      <c r="Z64" s="64"/>
      <c r="AA64" s="64"/>
      <c r="AB64" s="64"/>
    </row>
    <row r="65" spans="1:28" ht="54" customHeight="1" x14ac:dyDescent="0.25">
      <c r="A65" s="64"/>
      <c r="B65" s="441"/>
      <c r="C65" s="441"/>
      <c r="D65" s="441"/>
      <c r="E65" s="441"/>
      <c r="F65" s="441"/>
      <c r="G65" s="441"/>
      <c r="H65" s="441"/>
      <c r="I65" s="441"/>
      <c r="J65" s="68"/>
      <c r="K65" s="68"/>
      <c r="L65" s="72"/>
      <c r="M65" s="72"/>
      <c r="N65" s="72"/>
      <c r="O65" s="72"/>
      <c r="P65" s="72"/>
      <c r="Q65" s="72"/>
      <c r="R65" s="265"/>
      <c r="S65" s="265"/>
      <c r="T65" s="72"/>
      <c r="U65" s="72"/>
      <c r="V65" s="72"/>
      <c r="W65" s="72"/>
      <c r="X65" s="72"/>
      <c r="Y65" s="72"/>
      <c r="Z65" s="72"/>
      <c r="AA65" s="72"/>
      <c r="AB65" s="72"/>
    </row>
    <row r="66" spans="1:28" x14ac:dyDescent="0.25">
      <c r="A66" s="64"/>
      <c r="B66" s="64"/>
      <c r="C66" s="64"/>
      <c r="D66" s="64"/>
      <c r="E66" s="64"/>
      <c r="F66" s="64"/>
      <c r="L66" s="64"/>
      <c r="M66" s="64"/>
      <c r="N66" s="64"/>
      <c r="O66" s="64"/>
      <c r="P66" s="64"/>
      <c r="Q66" s="64"/>
      <c r="R66" s="43"/>
      <c r="S66" s="43"/>
      <c r="T66" s="64"/>
      <c r="U66" s="64"/>
      <c r="V66" s="64"/>
      <c r="W66" s="64"/>
      <c r="X66" s="64"/>
      <c r="Y66" s="64"/>
      <c r="Z66" s="64"/>
      <c r="AA66" s="64"/>
      <c r="AB66" s="64"/>
    </row>
    <row r="67" spans="1:28" ht="50.25" customHeight="1" x14ac:dyDescent="0.25">
      <c r="A67" s="64"/>
      <c r="B67" s="442"/>
      <c r="C67" s="442"/>
      <c r="D67" s="442"/>
      <c r="E67" s="442"/>
      <c r="F67" s="442"/>
      <c r="G67" s="442"/>
      <c r="H67" s="442"/>
      <c r="I67" s="442"/>
      <c r="J67" s="69"/>
      <c r="K67" s="69"/>
      <c r="L67" s="64"/>
      <c r="M67" s="64"/>
      <c r="N67" s="64"/>
      <c r="O67" s="64"/>
      <c r="P67" s="64"/>
      <c r="Q67" s="64"/>
      <c r="R67" s="43"/>
      <c r="S67" s="43"/>
      <c r="T67" s="64"/>
      <c r="U67" s="64"/>
      <c r="V67" s="64"/>
      <c r="W67" s="64"/>
      <c r="X67" s="64"/>
      <c r="Y67" s="64"/>
      <c r="Z67" s="64"/>
      <c r="AA67" s="64"/>
      <c r="AB67" s="64"/>
    </row>
    <row r="68" spans="1:28" x14ac:dyDescent="0.25">
      <c r="A68" s="64"/>
      <c r="B68" s="64"/>
      <c r="C68" s="64"/>
      <c r="D68" s="64"/>
      <c r="E68" s="64"/>
      <c r="F68" s="64"/>
      <c r="L68" s="64"/>
      <c r="M68" s="64"/>
      <c r="N68" s="64"/>
      <c r="O68" s="64"/>
      <c r="P68" s="64"/>
      <c r="Q68" s="64"/>
      <c r="R68" s="43"/>
      <c r="S68" s="43"/>
      <c r="T68" s="64"/>
      <c r="U68" s="64"/>
      <c r="V68" s="64"/>
      <c r="W68" s="64"/>
      <c r="X68" s="64"/>
      <c r="Y68" s="64"/>
      <c r="Z68" s="64"/>
      <c r="AA68" s="64"/>
      <c r="AB68" s="64"/>
    </row>
    <row r="69" spans="1:28" ht="36.75" customHeight="1" x14ac:dyDescent="0.25">
      <c r="A69" s="64"/>
      <c r="B69" s="441"/>
      <c r="C69" s="441"/>
      <c r="D69" s="441"/>
      <c r="E69" s="441"/>
      <c r="F69" s="441"/>
      <c r="G69" s="441"/>
      <c r="H69" s="441"/>
      <c r="I69" s="441"/>
      <c r="J69" s="68"/>
      <c r="K69" s="68"/>
      <c r="L69" s="64"/>
      <c r="M69" s="64"/>
      <c r="N69" s="64"/>
      <c r="O69" s="64"/>
      <c r="P69" s="64"/>
      <c r="Q69" s="64"/>
      <c r="R69" s="43"/>
      <c r="S69" s="43"/>
      <c r="T69" s="64"/>
      <c r="U69" s="64"/>
      <c r="V69" s="64"/>
      <c r="W69" s="64"/>
      <c r="X69" s="64"/>
      <c r="Y69" s="64"/>
      <c r="Z69" s="64"/>
      <c r="AA69" s="64"/>
      <c r="AB69" s="64"/>
    </row>
    <row r="70" spans="1:28" x14ac:dyDescent="0.25">
      <c r="A70" s="64"/>
      <c r="B70" s="71"/>
      <c r="C70" s="71"/>
      <c r="D70" s="71"/>
      <c r="E70" s="71"/>
      <c r="F70" s="71"/>
      <c r="L70" s="64"/>
      <c r="M70" s="64"/>
      <c r="N70" s="70"/>
      <c r="O70" s="64"/>
      <c r="P70" s="64"/>
      <c r="Q70" s="64"/>
      <c r="R70" s="43"/>
      <c r="S70" s="43"/>
      <c r="T70" s="64"/>
      <c r="U70" s="64"/>
      <c r="V70" s="64"/>
      <c r="W70" s="64"/>
      <c r="X70" s="64"/>
      <c r="Y70" s="64"/>
      <c r="Z70" s="64"/>
      <c r="AA70" s="64"/>
      <c r="AB70" s="64"/>
    </row>
    <row r="71" spans="1:28" ht="51" customHeight="1" x14ac:dyDescent="0.25">
      <c r="A71" s="64"/>
      <c r="B71" s="441"/>
      <c r="C71" s="441"/>
      <c r="D71" s="441"/>
      <c r="E71" s="441"/>
      <c r="F71" s="441"/>
      <c r="G71" s="441"/>
      <c r="H71" s="441"/>
      <c r="I71" s="441"/>
      <c r="J71" s="68"/>
      <c r="K71" s="68"/>
      <c r="L71" s="64"/>
      <c r="M71" s="64"/>
      <c r="N71" s="70"/>
      <c r="O71" s="64"/>
      <c r="P71" s="64"/>
      <c r="Q71" s="64"/>
      <c r="R71" s="43"/>
      <c r="S71" s="43"/>
      <c r="T71" s="64"/>
      <c r="U71" s="64"/>
      <c r="V71" s="64"/>
      <c r="W71" s="64"/>
      <c r="X71" s="64"/>
      <c r="Y71" s="64"/>
      <c r="Z71" s="64"/>
      <c r="AA71" s="64"/>
      <c r="AB71" s="64"/>
    </row>
    <row r="72" spans="1:28" ht="32.25" customHeight="1" x14ac:dyDescent="0.25">
      <c r="A72" s="64"/>
      <c r="B72" s="442"/>
      <c r="C72" s="442"/>
      <c r="D72" s="442"/>
      <c r="E72" s="442"/>
      <c r="F72" s="442"/>
      <c r="G72" s="442"/>
      <c r="H72" s="442"/>
      <c r="I72" s="442"/>
      <c r="J72" s="69"/>
      <c r="K72" s="69"/>
      <c r="L72" s="64"/>
      <c r="M72" s="64"/>
      <c r="N72" s="64"/>
      <c r="O72" s="64"/>
      <c r="P72" s="64"/>
      <c r="Q72" s="64"/>
      <c r="R72" s="43"/>
      <c r="S72" s="43"/>
      <c r="T72" s="64"/>
      <c r="U72" s="64"/>
      <c r="V72" s="64"/>
      <c r="W72" s="64"/>
      <c r="X72" s="64"/>
      <c r="Y72" s="64"/>
      <c r="Z72" s="64"/>
      <c r="AA72" s="64"/>
      <c r="AB72" s="64"/>
    </row>
    <row r="73" spans="1:28" ht="51.75" customHeight="1" x14ac:dyDescent="0.25">
      <c r="A73" s="64"/>
      <c r="B73" s="441"/>
      <c r="C73" s="441"/>
      <c r="D73" s="441"/>
      <c r="E73" s="441"/>
      <c r="F73" s="441"/>
      <c r="G73" s="441"/>
      <c r="H73" s="441"/>
      <c r="I73" s="441"/>
      <c r="J73" s="68"/>
      <c r="K73" s="68"/>
      <c r="L73" s="64"/>
      <c r="M73" s="64"/>
      <c r="N73" s="64"/>
      <c r="O73" s="64"/>
      <c r="P73" s="64"/>
      <c r="Q73" s="64"/>
      <c r="R73" s="43"/>
      <c r="S73" s="43"/>
      <c r="T73" s="64"/>
      <c r="U73" s="64"/>
      <c r="V73" s="64"/>
      <c r="W73" s="64"/>
      <c r="X73" s="64"/>
      <c r="Y73" s="64"/>
      <c r="Z73" s="64"/>
      <c r="AA73" s="64"/>
      <c r="AB73" s="64"/>
    </row>
    <row r="74" spans="1:28" ht="21.75" customHeight="1" x14ac:dyDescent="0.25">
      <c r="A74" s="64"/>
      <c r="B74" s="439"/>
      <c r="C74" s="439"/>
      <c r="D74" s="439"/>
      <c r="E74" s="439"/>
      <c r="F74" s="439"/>
      <c r="G74" s="439"/>
      <c r="H74" s="439"/>
      <c r="I74" s="439"/>
      <c r="J74" s="67"/>
      <c r="K74" s="67"/>
      <c r="L74" s="66"/>
      <c r="M74" s="66"/>
      <c r="N74" s="64"/>
      <c r="O74" s="64"/>
      <c r="P74" s="64"/>
      <c r="Q74" s="64"/>
      <c r="R74" s="43"/>
      <c r="S74" s="43"/>
      <c r="T74" s="64"/>
      <c r="U74" s="64"/>
      <c r="V74" s="64"/>
      <c r="W74" s="64"/>
      <c r="X74" s="64"/>
      <c r="Y74" s="64"/>
      <c r="Z74" s="64"/>
      <c r="AA74" s="64"/>
      <c r="AB74" s="64"/>
    </row>
    <row r="75" spans="1:28" ht="23.25" customHeight="1" x14ac:dyDescent="0.25">
      <c r="A75" s="64"/>
      <c r="B75" s="66"/>
      <c r="C75" s="66"/>
      <c r="D75" s="66"/>
      <c r="E75" s="66"/>
      <c r="F75" s="66"/>
      <c r="L75" s="64"/>
      <c r="M75" s="64"/>
      <c r="N75" s="64"/>
      <c r="O75" s="64"/>
      <c r="P75" s="64"/>
      <c r="Q75" s="64"/>
      <c r="R75" s="43"/>
      <c r="S75" s="43"/>
      <c r="T75" s="64"/>
      <c r="U75" s="64"/>
      <c r="V75" s="64"/>
      <c r="W75" s="64"/>
      <c r="X75" s="64"/>
      <c r="Y75" s="64"/>
      <c r="Z75" s="64"/>
      <c r="AA75" s="64"/>
      <c r="AB75" s="64"/>
    </row>
    <row r="76" spans="1:28" ht="18.75" customHeight="1" x14ac:dyDescent="0.25">
      <c r="A76" s="64"/>
      <c r="B76" s="440"/>
      <c r="C76" s="440"/>
      <c r="D76" s="440"/>
      <c r="E76" s="440"/>
      <c r="F76" s="440"/>
      <c r="G76" s="440"/>
      <c r="H76" s="440"/>
      <c r="I76" s="440"/>
      <c r="J76" s="65"/>
      <c r="K76" s="65"/>
      <c r="L76" s="64"/>
      <c r="M76" s="64"/>
      <c r="N76" s="64"/>
      <c r="O76" s="64"/>
      <c r="P76" s="64"/>
      <c r="Q76" s="64"/>
      <c r="R76" s="43"/>
      <c r="S76" s="43"/>
      <c r="T76" s="64"/>
      <c r="U76" s="64"/>
      <c r="V76" s="64"/>
      <c r="W76" s="64"/>
      <c r="X76" s="64"/>
      <c r="Y76" s="64"/>
      <c r="Z76" s="64"/>
      <c r="AA76" s="64"/>
      <c r="AB76" s="64"/>
    </row>
    <row r="77" spans="1:28" x14ac:dyDescent="0.25">
      <c r="A77" s="64"/>
      <c r="B77" s="64"/>
      <c r="C77" s="64"/>
      <c r="D77" s="64"/>
      <c r="E77" s="64"/>
      <c r="F77" s="64"/>
      <c r="L77" s="64"/>
      <c r="M77" s="64"/>
      <c r="N77" s="64"/>
      <c r="O77" s="64"/>
      <c r="P77" s="64"/>
      <c r="Q77" s="64"/>
      <c r="R77" s="43"/>
      <c r="S77" s="43"/>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43"/>
      <c r="S78" s="43"/>
      <c r="T78" s="64"/>
      <c r="U78" s="64"/>
      <c r="V78" s="64"/>
      <c r="W78" s="64"/>
      <c r="X78" s="64"/>
      <c r="Y78" s="64"/>
      <c r="Z78" s="64"/>
      <c r="AA78" s="64"/>
      <c r="AB78" s="64"/>
    </row>
    <row r="79" spans="1:28" x14ac:dyDescent="0.25">
      <c r="G79" s="63"/>
      <c r="H79" s="63"/>
      <c r="I79" s="63"/>
      <c r="J79" s="63"/>
      <c r="K79" s="63"/>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sheetData>
  <mergeCells count="41">
    <mergeCell ref="A12:O12"/>
    <mergeCell ref="A13:O13"/>
    <mergeCell ref="A14:AB14"/>
    <mergeCell ref="A16:O16"/>
    <mergeCell ref="A4:AC4"/>
    <mergeCell ref="A7:O7"/>
    <mergeCell ref="A8:O8"/>
    <mergeCell ref="A9:O9"/>
    <mergeCell ref="A10:O10"/>
    <mergeCell ref="A11:O11"/>
    <mergeCell ref="P11:AB11"/>
    <mergeCell ref="A19:A21"/>
    <mergeCell ref="E19:F20"/>
    <mergeCell ref="A17:AC17"/>
    <mergeCell ref="AB19:AC20"/>
    <mergeCell ref="L19:O19"/>
    <mergeCell ref="L20:M20"/>
    <mergeCell ref="N20:O20"/>
    <mergeCell ref="G19:G21"/>
    <mergeCell ref="H20:I20"/>
    <mergeCell ref="H19:K19"/>
    <mergeCell ref="J20:K20"/>
    <mergeCell ref="B19:B21"/>
    <mergeCell ref="P19:S19"/>
    <mergeCell ref="P20:Q20"/>
    <mergeCell ref="R20:S20"/>
    <mergeCell ref="C19:D20"/>
    <mergeCell ref="B74:I74"/>
    <mergeCell ref="B76:I76"/>
    <mergeCell ref="B65:I65"/>
    <mergeCell ref="B67:I67"/>
    <mergeCell ref="B69:I69"/>
    <mergeCell ref="B71:I71"/>
    <mergeCell ref="B72:I72"/>
    <mergeCell ref="B73:I73"/>
    <mergeCell ref="X19:AA19"/>
    <mergeCell ref="X20:Y20"/>
    <mergeCell ref="Z20:AA20"/>
    <mergeCell ref="T19:W19"/>
    <mergeCell ref="T20:U20"/>
    <mergeCell ref="V20:W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K1" zoomScale="60" zoomScaleNormal="100" workbookViewId="0">
      <selection activeCell="P26" sqref="P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68</v>
      </c>
    </row>
    <row r="4" spans="1:48" ht="18.75" x14ac:dyDescent="0.3">
      <c r="AV4" s="14"/>
    </row>
    <row r="5" spans="1:48" ht="18.75" customHeight="1" x14ac:dyDescent="0.25">
      <c r="A5" s="296" t="s">
        <v>574</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4"/>
    </row>
    <row r="7" spans="1:48" ht="18.75" x14ac:dyDescent="0.25">
      <c r="A7" s="300" t="s">
        <v>9</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row>
    <row r="8" spans="1:48" s="11" customFormat="1" ht="18.75" x14ac:dyDescent="0.2">
      <c r="A8" s="300"/>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row>
    <row r="9" spans="1:48" s="11" customFormat="1" ht="18.75" x14ac:dyDescent="0.2">
      <c r="A9" s="300"/>
      <c r="B9" s="300"/>
      <c r="C9" s="300"/>
      <c r="D9" s="300"/>
      <c r="E9" s="300"/>
      <c r="F9" s="300"/>
      <c r="G9" s="300"/>
      <c r="H9" s="300"/>
      <c r="I9" s="300"/>
      <c r="J9" s="300"/>
      <c r="K9" s="300"/>
      <c r="L9" s="300"/>
      <c r="M9" s="300"/>
      <c r="N9" s="300"/>
      <c r="O9" s="300"/>
      <c r="P9" s="167"/>
      <c r="Q9" s="167"/>
      <c r="R9" s="167"/>
      <c r="S9" s="167"/>
      <c r="T9" s="167"/>
      <c r="U9" s="167"/>
      <c r="V9" s="167"/>
      <c r="W9" s="167"/>
      <c r="X9" s="167"/>
      <c r="Y9" s="167"/>
      <c r="Z9" s="167"/>
    </row>
    <row r="10" spans="1:48" s="11" customFormat="1" ht="18.75" customHeight="1" x14ac:dyDescent="0.25">
      <c r="A10" s="229" t="s">
        <v>547</v>
      </c>
      <c r="B10" s="229"/>
      <c r="C10" s="229"/>
      <c r="D10" s="229"/>
      <c r="E10" s="229"/>
      <c r="F10" s="229"/>
      <c r="G10" s="229"/>
      <c r="H10" s="229"/>
      <c r="I10" s="229"/>
      <c r="J10" s="229"/>
      <c r="K10" s="229"/>
      <c r="L10" s="229"/>
      <c r="M10" s="229"/>
      <c r="N10" s="476" t="s">
        <v>498</v>
      </c>
      <c r="O10" s="476"/>
      <c r="P10" s="476"/>
      <c r="Q10" s="476"/>
      <c r="R10" s="476"/>
      <c r="S10" s="476"/>
      <c r="T10" s="476"/>
      <c r="U10" s="476"/>
      <c r="V10" s="476"/>
      <c r="W10" s="476"/>
      <c r="X10" s="476"/>
      <c r="Y10" s="476"/>
      <c r="Z10" s="476"/>
      <c r="AA10" s="476"/>
      <c r="AB10" s="476"/>
      <c r="AC10" s="476"/>
      <c r="AD10" s="476"/>
      <c r="AE10" s="476"/>
      <c r="AF10" s="476"/>
      <c r="AG10" s="230"/>
      <c r="AH10" s="230"/>
      <c r="AI10" s="230"/>
      <c r="AJ10" s="230"/>
      <c r="AK10" s="230"/>
      <c r="AL10" s="230"/>
      <c r="AM10" s="230"/>
      <c r="AN10" s="230"/>
      <c r="AO10" s="230"/>
      <c r="AP10" s="230"/>
      <c r="AQ10" s="230"/>
      <c r="AR10" s="230"/>
      <c r="AS10" s="230"/>
      <c r="AT10" s="230"/>
      <c r="AU10" s="230"/>
      <c r="AV10" s="230"/>
    </row>
    <row r="11" spans="1:48" s="11" customFormat="1" ht="18.75" customHeight="1" x14ac:dyDescent="0.2">
      <c r="A11" s="297"/>
      <c r="B11" s="297"/>
      <c r="C11" s="297"/>
      <c r="D11" s="297"/>
      <c r="E11" s="297"/>
      <c r="F11" s="297"/>
      <c r="G11" s="297"/>
      <c r="H11" s="297"/>
      <c r="I11" s="297"/>
      <c r="J11" s="297"/>
      <c r="K11" s="297"/>
      <c r="L11" s="297"/>
      <c r="M11" s="297"/>
      <c r="N11" s="297"/>
      <c r="O11" s="297"/>
      <c r="P11" s="297" t="s">
        <v>8</v>
      </c>
      <c r="Q11" s="297"/>
      <c r="R11" s="297"/>
      <c r="S11" s="297"/>
      <c r="T11" s="297"/>
      <c r="U11" s="297"/>
      <c r="V11" s="297"/>
      <c r="W11" s="297"/>
      <c r="X11" s="297"/>
      <c r="Y11" s="297"/>
      <c r="Z11" s="297"/>
      <c r="AA11" s="297"/>
      <c r="AB11" s="297"/>
      <c r="AC11" s="297"/>
      <c r="AD11" s="297"/>
    </row>
    <row r="12" spans="1:48" s="11" customFormat="1" ht="15.75" x14ac:dyDescent="0.2">
      <c r="A12" s="297"/>
      <c r="B12" s="297"/>
      <c r="C12" s="297"/>
      <c r="D12" s="297"/>
      <c r="E12" s="297"/>
      <c r="F12" s="297"/>
      <c r="G12" s="297"/>
      <c r="H12" s="297"/>
      <c r="I12" s="297"/>
      <c r="J12" s="297"/>
      <c r="K12" s="297"/>
      <c r="L12" s="297"/>
      <c r="M12" s="297"/>
      <c r="N12" s="297"/>
      <c r="O12" s="297"/>
      <c r="P12" s="297"/>
      <c r="Q12" s="297"/>
      <c r="R12" s="297"/>
      <c r="S12" s="297"/>
      <c r="T12" s="297"/>
    </row>
    <row r="13" spans="1:48" s="11" customFormat="1" ht="18.75" customHeight="1" x14ac:dyDescent="0.25">
      <c r="A13" s="344"/>
      <c r="B13" s="344"/>
      <c r="C13" s="344"/>
      <c r="D13" s="344"/>
      <c r="E13" s="344"/>
      <c r="F13" s="344"/>
      <c r="G13" s="344"/>
      <c r="H13" s="344"/>
      <c r="I13" s="344"/>
      <c r="J13" s="344"/>
      <c r="K13" s="344"/>
      <c r="L13" s="344"/>
      <c r="M13" s="344"/>
      <c r="N13" s="344"/>
      <c r="O13" s="344"/>
      <c r="P13" s="476" t="s">
        <v>569</v>
      </c>
      <c r="Q13" s="476"/>
      <c r="R13" s="476"/>
      <c r="S13" s="476"/>
      <c r="T13" s="476"/>
      <c r="U13" s="476"/>
      <c r="V13" s="476"/>
      <c r="W13" s="476"/>
      <c r="X13" s="476"/>
      <c r="Y13" s="476"/>
      <c r="Z13" s="476"/>
      <c r="AA13" s="476"/>
      <c r="AB13" s="476"/>
      <c r="AC13" s="476"/>
      <c r="AD13" s="476"/>
    </row>
    <row r="14" spans="1:48" s="11" customFormat="1" ht="18.75" customHeight="1" x14ac:dyDescent="0.2">
      <c r="A14" s="297"/>
      <c r="B14" s="297"/>
      <c r="C14" s="297"/>
      <c r="D14" s="297"/>
      <c r="E14" s="297"/>
      <c r="F14" s="297"/>
      <c r="G14" s="297"/>
      <c r="H14" s="297"/>
      <c r="I14" s="297"/>
      <c r="J14" s="297"/>
      <c r="K14" s="297"/>
      <c r="L14" s="297"/>
      <c r="M14" s="297"/>
      <c r="N14" s="297"/>
      <c r="O14" s="297"/>
      <c r="P14" s="297" t="s">
        <v>7</v>
      </c>
      <c r="Q14" s="297"/>
      <c r="R14" s="297"/>
      <c r="S14" s="297"/>
      <c r="T14" s="297"/>
      <c r="U14" s="297"/>
      <c r="V14" s="297"/>
      <c r="W14" s="297"/>
      <c r="X14" s="297"/>
      <c r="Y14" s="297"/>
      <c r="Z14" s="297"/>
      <c r="AA14" s="297"/>
      <c r="AB14" s="297"/>
      <c r="AC14" s="297"/>
      <c r="AD14" s="297"/>
    </row>
    <row r="15" spans="1:48" s="9"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48" s="3" customFormat="1" ht="15.75" x14ac:dyDescent="0.2">
      <c r="A16" s="187"/>
      <c r="B16" s="187"/>
      <c r="C16" s="187"/>
      <c r="D16" s="187"/>
      <c r="E16" s="187"/>
      <c r="F16" s="187"/>
      <c r="G16" s="187"/>
      <c r="H16" s="187"/>
      <c r="I16" s="187"/>
      <c r="J16" s="187"/>
      <c r="K16" s="187"/>
      <c r="L16" s="187"/>
      <c r="M16" s="187"/>
      <c r="N16" s="187"/>
      <c r="O16" s="187"/>
      <c r="P16" s="187"/>
      <c r="Q16" s="187"/>
      <c r="R16" s="217" t="s">
        <v>546</v>
      </c>
      <c r="S16" s="187"/>
      <c r="T16" s="187"/>
      <c r="U16" s="187"/>
      <c r="V16" s="187"/>
      <c r="W16" s="187"/>
      <c r="X16" s="187"/>
      <c r="Y16" s="187"/>
      <c r="Z16" s="187"/>
      <c r="AA16" s="187"/>
    </row>
    <row r="17" spans="1:48" s="3" customFormat="1" ht="15" customHeight="1" x14ac:dyDescent="0.2">
      <c r="A17" s="297"/>
      <c r="B17" s="297"/>
      <c r="C17" s="297"/>
      <c r="D17" s="297"/>
      <c r="E17" s="297"/>
      <c r="F17" s="297"/>
      <c r="G17" s="297"/>
      <c r="H17" s="297"/>
      <c r="I17" s="297"/>
      <c r="J17" s="297"/>
      <c r="K17" s="297"/>
      <c r="L17" s="297"/>
      <c r="M17" s="297"/>
      <c r="N17" s="297"/>
      <c r="O17" s="297"/>
      <c r="P17" s="297" t="s">
        <v>5</v>
      </c>
      <c r="Q17" s="297"/>
      <c r="R17" s="297"/>
      <c r="S17" s="297"/>
      <c r="T17" s="297"/>
      <c r="U17" s="297"/>
      <c r="V17" s="297"/>
      <c r="W17" s="297"/>
      <c r="X17" s="297"/>
      <c r="Y17" s="297"/>
      <c r="Z17" s="297"/>
      <c r="AA17" s="297"/>
      <c r="AB17" s="297"/>
      <c r="AC17" s="297"/>
      <c r="AD17" s="297"/>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s="21"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21" customFormat="1" x14ac:dyDescent="0.25">
      <c r="A21" s="468" t="s">
        <v>454</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1" customFormat="1" ht="58.5" customHeight="1" x14ac:dyDescent="0.25">
      <c r="A22" s="458" t="s">
        <v>52</v>
      </c>
      <c r="B22" s="470" t="s">
        <v>24</v>
      </c>
      <c r="C22" s="458" t="s">
        <v>51</v>
      </c>
      <c r="D22" s="458" t="s">
        <v>50</v>
      </c>
      <c r="E22" s="473" t="s">
        <v>465</v>
      </c>
      <c r="F22" s="474"/>
      <c r="G22" s="474"/>
      <c r="H22" s="474"/>
      <c r="I22" s="474"/>
      <c r="J22" s="474"/>
      <c r="K22" s="474"/>
      <c r="L22" s="475"/>
      <c r="M22" s="458" t="s">
        <v>49</v>
      </c>
      <c r="N22" s="458" t="s">
        <v>48</v>
      </c>
      <c r="O22" s="458" t="s">
        <v>47</v>
      </c>
      <c r="P22" s="453" t="s">
        <v>238</v>
      </c>
      <c r="Q22" s="453" t="s">
        <v>46</v>
      </c>
      <c r="R22" s="453" t="s">
        <v>45</v>
      </c>
      <c r="S22" s="453" t="s">
        <v>44</v>
      </c>
      <c r="T22" s="453"/>
      <c r="U22" s="465" t="s">
        <v>43</v>
      </c>
      <c r="V22" s="465" t="s">
        <v>42</v>
      </c>
      <c r="W22" s="453" t="s">
        <v>41</v>
      </c>
      <c r="X22" s="453" t="s">
        <v>40</v>
      </c>
      <c r="Y22" s="453" t="s">
        <v>39</v>
      </c>
      <c r="Z22" s="460" t="s">
        <v>38</v>
      </c>
      <c r="AA22" s="453" t="s">
        <v>37</v>
      </c>
      <c r="AB22" s="453" t="s">
        <v>36</v>
      </c>
      <c r="AC22" s="453" t="s">
        <v>35</v>
      </c>
      <c r="AD22" s="453" t="s">
        <v>34</v>
      </c>
      <c r="AE22" s="453" t="s">
        <v>33</v>
      </c>
      <c r="AF22" s="453" t="s">
        <v>32</v>
      </c>
      <c r="AG22" s="453"/>
      <c r="AH22" s="453"/>
      <c r="AI22" s="453"/>
      <c r="AJ22" s="453"/>
      <c r="AK22" s="453"/>
      <c r="AL22" s="453" t="s">
        <v>31</v>
      </c>
      <c r="AM22" s="453"/>
      <c r="AN22" s="453"/>
      <c r="AO22" s="453"/>
      <c r="AP22" s="453" t="s">
        <v>30</v>
      </c>
      <c r="AQ22" s="453"/>
      <c r="AR22" s="453" t="s">
        <v>29</v>
      </c>
      <c r="AS22" s="453" t="s">
        <v>28</v>
      </c>
      <c r="AT22" s="453" t="s">
        <v>27</v>
      </c>
      <c r="AU22" s="453" t="s">
        <v>26</v>
      </c>
      <c r="AV22" s="461" t="s">
        <v>25</v>
      </c>
    </row>
    <row r="23" spans="1:48" s="21" customFormat="1" ht="64.5" customHeight="1" x14ac:dyDescent="0.25">
      <c r="A23" s="469"/>
      <c r="B23" s="471"/>
      <c r="C23" s="469"/>
      <c r="D23" s="469"/>
      <c r="E23" s="463" t="s">
        <v>23</v>
      </c>
      <c r="F23" s="454" t="s">
        <v>129</v>
      </c>
      <c r="G23" s="454" t="s">
        <v>128</v>
      </c>
      <c r="H23" s="454" t="s">
        <v>127</v>
      </c>
      <c r="I23" s="456" t="s">
        <v>376</v>
      </c>
      <c r="J23" s="456" t="s">
        <v>377</v>
      </c>
      <c r="K23" s="456" t="s">
        <v>378</v>
      </c>
      <c r="L23" s="454" t="s">
        <v>575</v>
      </c>
      <c r="M23" s="469"/>
      <c r="N23" s="469"/>
      <c r="O23" s="469"/>
      <c r="P23" s="453"/>
      <c r="Q23" s="453"/>
      <c r="R23" s="453"/>
      <c r="S23" s="451" t="s">
        <v>2</v>
      </c>
      <c r="T23" s="451" t="s">
        <v>11</v>
      </c>
      <c r="U23" s="465"/>
      <c r="V23" s="465"/>
      <c r="W23" s="453"/>
      <c r="X23" s="453"/>
      <c r="Y23" s="453"/>
      <c r="Z23" s="453"/>
      <c r="AA23" s="453"/>
      <c r="AB23" s="453"/>
      <c r="AC23" s="453"/>
      <c r="AD23" s="453"/>
      <c r="AE23" s="453"/>
      <c r="AF23" s="453" t="s">
        <v>22</v>
      </c>
      <c r="AG23" s="453"/>
      <c r="AH23" s="453" t="s">
        <v>21</v>
      </c>
      <c r="AI23" s="453"/>
      <c r="AJ23" s="458" t="s">
        <v>20</v>
      </c>
      <c r="AK23" s="458" t="s">
        <v>19</v>
      </c>
      <c r="AL23" s="458" t="s">
        <v>18</v>
      </c>
      <c r="AM23" s="458" t="s">
        <v>17</v>
      </c>
      <c r="AN23" s="458" t="s">
        <v>16</v>
      </c>
      <c r="AO23" s="458" t="s">
        <v>15</v>
      </c>
      <c r="AP23" s="458" t="s">
        <v>14</v>
      </c>
      <c r="AQ23" s="466" t="s">
        <v>11</v>
      </c>
      <c r="AR23" s="453"/>
      <c r="AS23" s="453"/>
      <c r="AT23" s="453"/>
      <c r="AU23" s="453"/>
      <c r="AV23" s="462"/>
    </row>
    <row r="24" spans="1:48" s="21" customFormat="1" ht="96.75" customHeight="1" x14ac:dyDescent="0.25">
      <c r="A24" s="459"/>
      <c r="B24" s="472"/>
      <c r="C24" s="459"/>
      <c r="D24" s="459"/>
      <c r="E24" s="464"/>
      <c r="F24" s="455"/>
      <c r="G24" s="455"/>
      <c r="H24" s="455"/>
      <c r="I24" s="457"/>
      <c r="J24" s="457"/>
      <c r="K24" s="457"/>
      <c r="L24" s="455"/>
      <c r="M24" s="459"/>
      <c r="N24" s="459"/>
      <c r="O24" s="459"/>
      <c r="P24" s="453"/>
      <c r="Q24" s="453"/>
      <c r="R24" s="453"/>
      <c r="S24" s="452"/>
      <c r="T24" s="452"/>
      <c r="U24" s="465"/>
      <c r="V24" s="465"/>
      <c r="W24" s="453"/>
      <c r="X24" s="453"/>
      <c r="Y24" s="453"/>
      <c r="Z24" s="453"/>
      <c r="AA24" s="453"/>
      <c r="AB24" s="453"/>
      <c r="AC24" s="453"/>
      <c r="AD24" s="453"/>
      <c r="AE24" s="453"/>
      <c r="AF24" s="159" t="s">
        <v>13</v>
      </c>
      <c r="AG24" s="159" t="s">
        <v>12</v>
      </c>
      <c r="AH24" s="160" t="s">
        <v>2</v>
      </c>
      <c r="AI24" s="160" t="s">
        <v>11</v>
      </c>
      <c r="AJ24" s="459"/>
      <c r="AK24" s="459"/>
      <c r="AL24" s="459"/>
      <c r="AM24" s="459"/>
      <c r="AN24" s="459"/>
      <c r="AO24" s="459"/>
      <c r="AP24" s="459"/>
      <c r="AQ24" s="467"/>
      <c r="AR24" s="453"/>
      <c r="AS24" s="453"/>
      <c r="AT24" s="453"/>
      <c r="AU24" s="453"/>
      <c r="AV24" s="46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67.5" x14ac:dyDescent="0.2">
      <c r="A26" s="221">
        <v>1</v>
      </c>
      <c r="B26" s="221" t="s">
        <v>496</v>
      </c>
      <c r="C26" s="227" t="s">
        <v>497</v>
      </c>
      <c r="D26" s="221">
        <v>2024</v>
      </c>
      <c r="E26" s="221">
        <v>3</v>
      </c>
      <c r="F26" s="221"/>
      <c r="G26" s="221"/>
      <c r="H26" s="221"/>
      <c r="I26" s="221"/>
      <c r="J26" s="221"/>
      <c r="K26" s="221"/>
      <c r="L26" s="221">
        <v>3</v>
      </c>
      <c r="M26" s="221" t="s">
        <v>576</v>
      </c>
      <c r="N26" s="221" t="s">
        <v>320</v>
      </c>
      <c r="O26" s="221" t="s">
        <v>496</v>
      </c>
      <c r="P26" s="254">
        <f>71.507/1.2</f>
        <v>59.589166666666671</v>
      </c>
      <c r="Q26" s="221" t="s">
        <v>577</v>
      </c>
      <c r="R26" s="254">
        <f>P26</f>
        <v>59.589166666666671</v>
      </c>
      <c r="S26" s="221" t="s">
        <v>578</v>
      </c>
      <c r="T26" s="221" t="str">
        <f>S26</f>
        <v>Конкурсная процедура</v>
      </c>
      <c r="U26" s="221" t="s">
        <v>504</v>
      </c>
      <c r="V26" s="221" t="s">
        <v>478</v>
      </c>
      <c r="W26" s="221" t="s">
        <v>478</v>
      </c>
      <c r="X26" s="221" t="s">
        <v>478</v>
      </c>
      <c r="Y26" s="221" t="s">
        <v>478</v>
      </c>
      <c r="Z26" s="221" t="s">
        <v>478</v>
      </c>
      <c r="AA26" s="221" t="s">
        <v>478</v>
      </c>
      <c r="AB26" s="248" t="s">
        <v>478</v>
      </c>
      <c r="AC26" s="221" t="s">
        <v>478</v>
      </c>
      <c r="AD26" s="221" t="s">
        <v>478</v>
      </c>
      <c r="AE26" s="221" t="s">
        <v>478</v>
      </c>
      <c r="AF26" s="221" t="s">
        <v>478</v>
      </c>
      <c r="AG26" s="221" t="s">
        <v>508</v>
      </c>
      <c r="AH26" s="223">
        <v>2022</v>
      </c>
      <c r="AI26" s="226" t="s">
        <v>478</v>
      </c>
      <c r="AJ26" s="226" t="s">
        <v>478</v>
      </c>
      <c r="AK26" s="226" t="s">
        <v>478</v>
      </c>
      <c r="AL26" s="221" t="s">
        <v>506</v>
      </c>
      <c r="AM26" s="221" t="s">
        <v>507</v>
      </c>
      <c r="AN26" s="226" t="s">
        <v>478</v>
      </c>
      <c r="AO26" s="221" t="s">
        <v>478</v>
      </c>
      <c r="AP26" s="221" t="s">
        <v>478</v>
      </c>
      <c r="AQ26" s="221" t="s">
        <v>478</v>
      </c>
      <c r="AR26" s="249">
        <v>44713</v>
      </c>
      <c r="AS26" s="249">
        <v>44713</v>
      </c>
      <c r="AT26" s="249" t="s">
        <v>478</v>
      </c>
      <c r="AU26" s="249" t="s">
        <v>478</v>
      </c>
      <c r="AV26" s="221"/>
    </row>
    <row r="27" spans="1:48" s="222" customFormat="1" ht="11.25" x14ac:dyDescent="0.2">
      <c r="A27" s="223"/>
      <c r="B27" s="224"/>
      <c r="C27" s="224"/>
      <c r="D27" s="223"/>
      <c r="E27" s="223"/>
      <c r="F27" s="223"/>
      <c r="G27" s="223"/>
      <c r="H27" s="223"/>
      <c r="I27" s="223"/>
      <c r="J27" s="223"/>
      <c r="K27" s="223"/>
      <c r="L27" s="223"/>
      <c r="M27" s="224"/>
      <c r="N27" s="224"/>
      <c r="O27" s="224"/>
      <c r="P27" s="225"/>
      <c r="Q27" s="224"/>
      <c r="R27" s="225"/>
      <c r="S27" s="224"/>
      <c r="T27" s="224"/>
      <c r="U27" s="223"/>
      <c r="V27" s="223"/>
      <c r="W27" s="224"/>
      <c r="X27" s="225"/>
      <c r="Y27" s="224"/>
      <c r="Z27" s="226"/>
      <c r="AA27" s="225"/>
      <c r="AB27" s="225"/>
      <c r="AC27" s="225"/>
      <c r="AD27" s="225"/>
      <c r="AE27" s="225"/>
      <c r="AF27" s="223"/>
      <c r="AG27" s="224"/>
      <c r="AH27" s="226"/>
      <c r="AI27" s="226"/>
      <c r="AJ27" s="226"/>
      <c r="AK27" s="226"/>
      <c r="AL27" s="224"/>
      <c r="AM27" s="224"/>
      <c r="AN27" s="226"/>
      <c r="AO27" s="224"/>
      <c r="AP27" s="226"/>
      <c r="AQ27" s="226"/>
      <c r="AR27" s="226"/>
      <c r="AS27" s="226"/>
      <c r="AT27" s="226"/>
      <c r="AU27" s="224"/>
      <c r="AV27" s="224"/>
    </row>
  </sheetData>
  <mergeCells count="71">
    <mergeCell ref="A15:T15"/>
    <mergeCell ref="A18:AV18"/>
    <mergeCell ref="A19:AV19"/>
    <mergeCell ref="A20:AV20"/>
    <mergeCell ref="A5:AV5"/>
    <mergeCell ref="A7:AV7"/>
    <mergeCell ref="A9:O9"/>
    <mergeCell ref="A11:O11"/>
    <mergeCell ref="A17:O17"/>
    <mergeCell ref="A8:AO8"/>
    <mergeCell ref="N10:AF10"/>
    <mergeCell ref="P11:AD11"/>
    <mergeCell ref="P13:AD13"/>
    <mergeCell ref="P14:AD14"/>
    <mergeCell ref="P17:AD17"/>
    <mergeCell ref="A12:O12"/>
    <mergeCell ref="P12:T12"/>
    <mergeCell ref="A13:O13"/>
    <mergeCell ref="A14:O1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31" zoomScale="60" zoomScaleNormal="90" workbookViewId="0">
      <selection activeCell="B28" sqref="B28"/>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22" ht="18.75" x14ac:dyDescent="0.25">
      <c r="B1" s="38" t="s">
        <v>69</v>
      </c>
    </row>
    <row r="2" spans="1:22" ht="18.75" x14ac:dyDescent="0.3">
      <c r="B2" s="14" t="s">
        <v>10</v>
      </c>
    </row>
    <row r="3" spans="1:22" ht="18.75" x14ac:dyDescent="0.3">
      <c r="B3" s="14" t="s">
        <v>472</v>
      </c>
    </row>
    <row r="4" spans="1:22" x14ac:dyDescent="0.25">
      <c r="B4" s="43"/>
    </row>
    <row r="5" spans="1:22" ht="18.75" x14ac:dyDescent="0.3">
      <c r="A5" s="480" t="s">
        <v>533</v>
      </c>
      <c r="B5" s="480"/>
      <c r="C5" s="90"/>
      <c r="D5" s="90"/>
      <c r="E5" s="90"/>
      <c r="F5" s="90"/>
      <c r="G5" s="90"/>
      <c r="H5" s="90"/>
    </row>
    <row r="6" spans="1:22" ht="18.75" x14ac:dyDescent="0.3">
      <c r="A6" s="162"/>
      <c r="B6" s="162"/>
      <c r="C6" s="162"/>
      <c r="D6" s="162"/>
      <c r="E6" s="162"/>
      <c r="F6" s="162"/>
      <c r="G6" s="162"/>
      <c r="H6" s="162"/>
    </row>
    <row r="7" spans="1:22" ht="18.75" x14ac:dyDescent="0.25">
      <c r="A7" s="300" t="s">
        <v>9</v>
      </c>
      <c r="B7" s="300"/>
      <c r="C7" s="161"/>
      <c r="D7" s="161"/>
      <c r="E7" s="161"/>
      <c r="F7" s="161"/>
      <c r="G7" s="161"/>
      <c r="H7" s="161"/>
    </row>
    <row r="8" spans="1:22" ht="18.75" x14ac:dyDescent="0.25">
      <c r="A8" s="161"/>
      <c r="B8" s="161"/>
      <c r="C8" s="161"/>
      <c r="D8" s="161"/>
      <c r="E8" s="161"/>
      <c r="F8" s="161"/>
      <c r="G8" s="161"/>
      <c r="H8" s="161"/>
    </row>
    <row r="9" spans="1:22" s="11" customFormat="1" ht="18.75" x14ac:dyDescent="0.2">
      <c r="A9" s="300" t="s">
        <v>473</v>
      </c>
      <c r="B9" s="300"/>
      <c r="C9" s="300"/>
      <c r="D9" s="168"/>
      <c r="E9" s="168"/>
      <c r="F9" s="168"/>
      <c r="G9" s="168"/>
      <c r="H9" s="168"/>
      <c r="I9" s="167"/>
      <c r="J9" s="167"/>
      <c r="K9" s="167"/>
      <c r="L9" s="167"/>
      <c r="M9" s="167"/>
      <c r="N9" s="167"/>
      <c r="O9" s="167"/>
      <c r="P9" s="167"/>
      <c r="Q9" s="167"/>
      <c r="R9" s="167"/>
      <c r="S9" s="167"/>
      <c r="T9" s="167"/>
      <c r="U9" s="167"/>
      <c r="V9" s="167"/>
    </row>
    <row r="10" spans="1:22" s="11" customFormat="1" ht="18.75" x14ac:dyDescent="0.2">
      <c r="A10" s="297" t="s">
        <v>8</v>
      </c>
      <c r="B10" s="297"/>
      <c r="C10" s="297"/>
      <c r="D10" s="169"/>
      <c r="E10" s="169"/>
      <c r="F10" s="169"/>
      <c r="G10" s="169"/>
      <c r="H10" s="169"/>
      <c r="I10" s="167"/>
      <c r="J10" s="167"/>
      <c r="K10" s="167"/>
      <c r="L10" s="167"/>
      <c r="M10" s="167"/>
      <c r="N10" s="167"/>
      <c r="O10" s="167"/>
      <c r="P10" s="167"/>
      <c r="Q10" s="167"/>
      <c r="R10" s="167"/>
      <c r="S10" s="167"/>
      <c r="T10" s="167"/>
      <c r="U10" s="167"/>
      <c r="V10" s="167"/>
    </row>
    <row r="11" spans="1:22" s="11" customFormat="1" ht="18.75" x14ac:dyDescent="0.2">
      <c r="A11" s="213"/>
      <c r="B11" s="213"/>
      <c r="C11" s="213"/>
      <c r="D11" s="213"/>
      <c r="E11" s="213"/>
      <c r="F11" s="213"/>
      <c r="G11" s="213"/>
      <c r="H11" s="213"/>
      <c r="I11" s="167"/>
      <c r="J11" s="167"/>
      <c r="K11" s="167"/>
      <c r="L11" s="167"/>
      <c r="M11" s="167"/>
      <c r="N11" s="167"/>
      <c r="O11" s="167"/>
      <c r="P11" s="167"/>
      <c r="Q11" s="167"/>
      <c r="R11" s="167"/>
      <c r="S11" s="167"/>
      <c r="T11" s="167"/>
      <c r="U11" s="167"/>
      <c r="V11" s="167"/>
    </row>
    <row r="12" spans="1:22" s="11" customFormat="1" ht="18.75" x14ac:dyDescent="0.2">
      <c r="A12" s="301" t="s">
        <v>549</v>
      </c>
      <c r="B12" s="301"/>
      <c r="C12" s="301"/>
      <c r="D12" s="168"/>
      <c r="E12" s="168"/>
      <c r="F12" s="168"/>
      <c r="G12" s="168"/>
      <c r="H12" s="168"/>
      <c r="I12" s="167"/>
      <c r="J12" s="167"/>
      <c r="K12" s="167"/>
      <c r="L12" s="167"/>
      <c r="M12" s="167"/>
      <c r="N12" s="167"/>
      <c r="O12" s="167"/>
      <c r="P12" s="167"/>
      <c r="Q12" s="167"/>
      <c r="R12" s="167"/>
      <c r="S12" s="167"/>
      <c r="T12" s="167"/>
      <c r="U12" s="167"/>
      <c r="V12" s="167"/>
    </row>
    <row r="13" spans="1:22" s="11" customFormat="1" ht="18.75" x14ac:dyDescent="0.2">
      <c r="A13" s="297" t="s">
        <v>7</v>
      </c>
      <c r="B13" s="297"/>
      <c r="C13" s="297"/>
      <c r="D13" s="169"/>
      <c r="E13" s="169"/>
      <c r="F13" s="169"/>
      <c r="G13" s="169"/>
      <c r="H13" s="169"/>
      <c r="I13" s="167"/>
      <c r="J13" s="167"/>
      <c r="K13" s="167"/>
      <c r="L13" s="167"/>
      <c r="M13" s="167"/>
      <c r="N13" s="167"/>
      <c r="O13" s="167"/>
      <c r="P13" s="167"/>
      <c r="Q13" s="167"/>
      <c r="R13" s="167"/>
      <c r="S13" s="167"/>
      <c r="T13" s="167"/>
      <c r="U13" s="167"/>
      <c r="V13" s="167"/>
    </row>
    <row r="14" spans="1:22" s="9"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2" s="3" customFormat="1" ht="38.25" customHeight="1" x14ac:dyDescent="0.2">
      <c r="A15" s="302" t="s">
        <v>588</v>
      </c>
      <c r="B15" s="302"/>
      <c r="C15" s="231"/>
      <c r="D15" s="188"/>
      <c r="E15" s="188"/>
      <c r="F15" s="188"/>
      <c r="G15" s="188"/>
      <c r="H15" s="168"/>
      <c r="I15" s="168"/>
      <c r="J15" s="168"/>
      <c r="K15" s="168"/>
      <c r="L15" s="168"/>
      <c r="M15" s="168"/>
      <c r="N15" s="168"/>
      <c r="O15" s="168"/>
      <c r="P15" s="168"/>
      <c r="Q15" s="168"/>
      <c r="R15" s="168"/>
      <c r="S15" s="168"/>
      <c r="T15" s="168"/>
      <c r="U15" s="168"/>
      <c r="V15" s="168"/>
    </row>
    <row r="16" spans="1:22" s="3" customFormat="1" ht="15" customHeight="1" x14ac:dyDescent="0.2">
      <c r="A16" s="297" t="s">
        <v>5</v>
      </c>
      <c r="B16" s="297"/>
      <c r="C16" s="297"/>
      <c r="D16" s="169"/>
      <c r="E16" s="169"/>
      <c r="F16" s="169"/>
      <c r="G16" s="169"/>
      <c r="H16" s="169"/>
      <c r="I16" s="169"/>
      <c r="J16" s="169"/>
      <c r="K16" s="169"/>
      <c r="L16" s="169"/>
      <c r="M16" s="169"/>
      <c r="N16" s="169"/>
      <c r="O16" s="169"/>
      <c r="P16" s="169"/>
      <c r="Q16" s="169"/>
      <c r="R16" s="169"/>
      <c r="S16" s="169"/>
      <c r="T16" s="169"/>
      <c r="U16" s="169"/>
      <c r="V16" s="169"/>
    </row>
    <row r="17" spans="1:2" x14ac:dyDescent="0.25">
      <c r="B17" s="151"/>
    </row>
    <row r="18" spans="1:2" ht="33.75" customHeight="1" x14ac:dyDescent="0.25">
      <c r="A18" s="478" t="s">
        <v>455</v>
      </c>
      <c r="B18" s="479"/>
    </row>
    <row r="19" spans="1:2" x14ac:dyDescent="0.25">
      <c r="B19" s="43"/>
    </row>
    <row r="20" spans="1:2" x14ac:dyDescent="0.25">
      <c r="B20" s="152"/>
    </row>
    <row r="21" spans="1:2" x14ac:dyDescent="0.25">
      <c r="A21" s="197" t="s">
        <v>327</v>
      </c>
      <c r="B21" s="198" t="s">
        <v>502</v>
      </c>
    </row>
    <row r="22" spans="1:2" x14ac:dyDescent="0.25">
      <c r="A22" s="197" t="s">
        <v>328</v>
      </c>
      <c r="B22" s="198" t="s">
        <v>579</v>
      </c>
    </row>
    <row r="23" spans="1:2" ht="30" x14ac:dyDescent="0.25">
      <c r="A23" s="197" t="s">
        <v>312</v>
      </c>
      <c r="B23" s="198" t="s">
        <v>586</v>
      </c>
    </row>
    <row r="24" spans="1:2" x14ac:dyDescent="0.25">
      <c r="A24" s="197" t="s">
        <v>329</v>
      </c>
      <c r="B24" s="198" t="s">
        <v>503</v>
      </c>
    </row>
    <row r="25" spans="1:2" x14ac:dyDescent="0.25">
      <c r="A25" s="199" t="s">
        <v>330</v>
      </c>
      <c r="B25" s="198">
        <v>2022</v>
      </c>
    </row>
    <row r="26" spans="1:2" x14ac:dyDescent="0.25">
      <c r="A26" s="199" t="s">
        <v>331</v>
      </c>
      <c r="B26" s="200" t="s">
        <v>584</v>
      </c>
    </row>
    <row r="27" spans="1:2" ht="28.5" x14ac:dyDescent="0.25">
      <c r="A27" s="201" t="s">
        <v>580</v>
      </c>
      <c r="B27" s="200">
        <v>71.507000000000005</v>
      </c>
    </row>
    <row r="28" spans="1:2" x14ac:dyDescent="0.25">
      <c r="A28" s="200" t="s">
        <v>332</v>
      </c>
      <c r="B28" s="200" t="s">
        <v>581</v>
      </c>
    </row>
    <row r="29" spans="1:2" ht="28.5" x14ac:dyDescent="0.25">
      <c r="A29" s="201" t="s">
        <v>333</v>
      </c>
      <c r="B29" s="200" t="s">
        <v>320</v>
      </c>
    </row>
    <row r="30" spans="1:2" ht="28.5" x14ac:dyDescent="0.25">
      <c r="A30" s="201" t="s">
        <v>334</v>
      </c>
      <c r="B30" s="200" t="s">
        <v>320</v>
      </c>
    </row>
    <row r="31" spans="1:2" x14ac:dyDescent="0.25">
      <c r="A31" s="200" t="s">
        <v>335</v>
      </c>
      <c r="B31" s="200"/>
    </row>
    <row r="32" spans="1:2" ht="28.5" x14ac:dyDescent="0.25">
      <c r="A32" s="201" t="s">
        <v>336</v>
      </c>
      <c r="B32" s="200" t="s">
        <v>478</v>
      </c>
    </row>
    <row r="33" spans="1:2" x14ac:dyDescent="0.25">
      <c r="A33" s="200" t="s">
        <v>337</v>
      </c>
      <c r="B33" s="200" t="s">
        <v>320</v>
      </c>
    </row>
    <row r="34" spans="1:2" x14ac:dyDescent="0.25">
      <c r="A34" s="200" t="s">
        <v>338</v>
      </c>
      <c r="B34" s="200" t="s">
        <v>320</v>
      </c>
    </row>
    <row r="35" spans="1:2" x14ac:dyDescent="0.25">
      <c r="A35" s="200" t="s">
        <v>339</v>
      </c>
      <c r="B35" s="200" t="s">
        <v>320</v>
      </c>
    </row>
    <row r="36" spans="1:2" x14ac:dyDescent="0.25">
      <c r="A36" s="200" t="s">
        <v>340</v>
      </c>
      <c r="B36" s="200" t="s">
        <v>320</v>
      </c>
    </row>
    <row r="37" spans="1:2" ht="28.5" x14ac:dyDescent="0.25">
      <c r="A37" s="201" t="s">
        <v>341</v>
      </c>
      <c r="B37" s="200" t="s">
        <v>478</v>
      </c>
    </row>
    <row r="38" spans="1:2" x14ac:dyDescent="0.25">
      <c r="A38" s="200" t="s">
        <v>337</v>
      </c>
      <c r="B38" s="200" t="s">
        <v>320</v>
      </c>
    </row>
    <row r="39" spans="1:2" x14ac:dyDescent="0.25">
      <c r="A39" s="200" t="s">
        <v>338</v>
      </c>
      <c r="B39" s="200" t="s">
        <v>320</v>
      </c>
    </row>
    <row r="40" spans="1:2" x14ac:dyDescent="0.25">
      <c r="A40" s="200" t="s">
        <v>339</v>
      </c>
      <c r="B40" s="200" t="s">
        <v>320</v>
      </c>
    </row>
    <row r="41" spans="1:2" x14ac:dyDescent="0.25">
      <c r="A41" s="200" t="s">
        <v>340</v>
      </c>
      <c r="B41" s="200" t="s">
        <v>320</v>
      </c>
    </row>
    <row r="42" spans="1:2" ht="28.5" x14ac:dyDescent="0.25">
      <c r="A42" s="201" t="s">
        <v>342</v>
      </c>
      <c r="B42" s="200" t="s">
        <v>478</v>
      </c>
    </row>
    <row r="43" spans="1:2" x14ac:dyDescent="0.25">
      <c r="A43" s="200" t="s">
        <v>585</v>
      </c>
      <c r="B43" s="200"/>
    </row>
    <row r="44" spans="1:2" x14ac:dyDescent="0.25">
      <c r="A44" s="200" t="s">
        <v>338</v>
      </c>
      <c r="B44" s="200"/>
    </row>
    <row r="45" spans="1:2" x14ac:dyDescent="0.25">
      <c r="A45" s="200" t="s">
        <v>339</v>
      </c>
      <c r="B45" s="200"/>
    </row>
    <row r="46" spans="1:2" x14ac:dyDescent="0.25">
      <c r="A46" s="200" t="s">
        <v>340</v>
      </c>
      <c r="B46" s="200"/>
    </row>
    <row r="47" spans="1:2" ht="28.5" x14ac:dyDescent="0.25">
      <c r="A47" s="199" t="s">
        <v>343</v>
      </c>
      <c r="B47" s="202" t="s">
        <v>478</v>
      </c>
    </row>
    <row r="48" spans="1:2" x14ac:dyDescent="0.25">
      <c r="A48" s="203" t="s">
        <v>335</v>
      </c>
      <c r="B48" s="202"/>
    </row>
    <row r="49" spans="1:2" x14ac:dyDescent="0.25">
      <c r="A49" s="203" t="s">
        <v>344</v>
      </c>
      <c r="B49" s="202"/>
    </row>
    <row r="50" spans="1:2" x14ac:dyDescent="0.25">
      <c r="A50" s="203" t="s">
        <v>345</v>
      </c>
      <c r="B50" s="202"/>
    </row>
    <row r="51" spans="1:2" x14ac:dyDescent="0.25">
      <c r="A51" s="203" t="s">
        <v>346</v>
      </c>
      <c r="B51" s="202"/>
    </row>
    <row r="52" spans="1:2" x14ac:dyDescent="0.25">
      <c r="A52" s="199" t="s">
        <v>347</v>
      </c>
      <c r="B52" s="200"/>
    </row>
    <row r="53" spans="1:2" x14ac:dyDescent="0.25">
      <c r="A53" s="199" t="s">
        <v>348</v>
      </c>
      <c r="B53" s="200"/>
    </row>
    <row r="54" spans="1:2" x14ac:dyDescent="0.25">
      <c r="A54" s="199" t="s">
        <v>349</v>
      </c>
      <c r="B54" s="200"/>
    </row>
    <row r="55" spans="1:2" x14ac:dyDescent="0.25">
      <c r="A55" s="199" t="s">
        <v>350</v>
      </c>
      <c r="B55" s="200"/>
    </row>
    <row r="56" spans="1:2" ht="15.75" customHeight="1" x14ac:dyDescent="0.25">
      <c r="A56" s="199" t="s">
        <v>351</v>
      </c>
      <c r="B56" s="220"/>
    </row>
    <row r="57" spans="1:2" ht="30" x14ac:dyDescent="0.25">
      <c r="A57" s="203" t="s">
        <v>352</v>
      </c>
      <c r="B57" s="203" t="s">
        <v>495</v>
      </c>
    </row>
    <row r="58" spans="1:2" x14ac:dyDescent="0.25">
      <c r="A58" s="203" t="s">
        <v>353</v>
      </c>
      <c r="B58" s="203" t="s">
        <v>582</v>
      </c>
    </row>
    <row r="59" spans="1:2" x14ac:dyDescent="0.25">
      <c r="A59" s="203" t="s">
        <v>354</v>
      </c>
      <c r="B59" s="203"/>
    </row>
    <row r="60" spans="1:2" x14ac:dyDescent="0.25">
      <c r="A60" s="203" t="s">
        <v>355</v>
      </c>
      <c r="B60" s="203" t="s">
        <v>582</v>
      </c>
    </row>
    <row r="61" spans="1:2" x14ac:dyDescent="0.25">
      <c r="A61" s="203" t="s">
        <v>356</v>
      </c>
      <c r="B61" s="203" t="s">
        <v>582</v>
      </c>
    </row>
    <row r="62" spans="1:2" ht="30" x14ac:dyDescent="0.25">
      <c r="A62" s="203" t="s">
        <v>357</v>
      </c>
      <c r="B62" s="203"/>
    </row>
    <row r="63" spans="1:2" ht="28.5" x14ac:dyDescent="0.25">
      <c r="A63" s="199" t="s">
        <v>358</v>
      </c>
      <c r="B63" s="203" t="s">
        <v>478</v>
      </c>
    </row>
    <row r="64" spans="1:2" x14ac:dyDescent="0.25">
      <c r="A64" s="203" t="s">
        <v>335</v>
      </c>
      <c r="B64" s="203"/>
    </row>
    <row r="65" spans="1:2" x14ac:dyDescent="0.25">
      <c r="A65" s="203" t="s">
        <v>359</v>
      </c>
      <c r="B65" s="203"/>
    </row>
    <row r="66" spans="1:2" x14ac:dyDescent="0.25">
      <c r="A66" s="203" t="s">
        <v>360</v>
      </c>
      <c r="B66" s="203"/>
    </row>
    <row r="67" spans="1:2" x14ac:dyDescent="0.25">
      <c r="A67" s="204" t="s">
        <v>361</v>
      </c>
      <c r="B67" s="205" t="s">
        <v>583</v>
      </c>
    </row>
    <row r="68" spans="1:2" x14ac:dyDescent="0.25">
      <c r="A68" s="199" t="s">
        <v>362</v>
      </c>
      <c r="B68" s="200"/>
    </row>
    <row r="69" spans="1:2" x14ac:dyDescent="0.25">
      <c r="A69" s="203" t="s">
        <v>363</v>
      </c>
      <c r="B69" s="200"/>
    </row>
    <row r="70" spans="1:2" x14ac:dyDescent="0.25">
      <c r="A70" s="203" t="s">
        <v>364</v>
      </c>
      <c r="B70" s="200" t="s">
        <v>478</v>
      </c>
    </row>
    <row r="71" spans="1:2" x14ac:dyDescent="0.25">
      <c r="A71" s="203" t="s">
        <v>365</v>
      </c>
      <c r="B71" s="200"/>
    </row>
    <row r="72" spans="1:2" ht="28.5" x14ac:dyDescent="0.25">
      <c r="A72" s="206" t="s">
        <v>366</v>
      </c>
      <c r="B72" s="203" t="s">
        <v>584</v>
      </c>
    </row>
    <row r="73" spans="1:2" ht="28.5" x14ac:dyDescent="0.25">
      <c r="A73" s="199" t="s">
        <v>367</v>
      </c>
      <c r="B73" s="477" t="s">
        <v>320</v>
      </c>
    </row>
    <row r="74" spans="1:2" x14ac:dyDescent="0.25">
      <c r="A74" s="203" t="s">
        <v>368</v>
      </c>
      <c r="B74" s="477"/>
    </row>
    <row r="75" spans="1:2" x14ac:dyDescent="0.25">
      <c r="A75" s="203" t="s">
        <v>369</v>
      </c>
      <c r="B75" s="477"/>
    </row>
    <row r="76" spans="1:2" x14ac:dyDescent="0.25">
      <c r="A76" s="203" t="s">
        <v>370</v>
      </c>
      <c r="B76" s="477"/>
    </row>
    <row r="77" spans="1:2" x14ac:dyDescent="0.25">
      <c r="A77" s="203" t="s">
        <v>371</v>
      </c>
      <c r="B77" s="477"/>
    </row>
    <row r="78" spans="1:2" x14ac:dyDescent="0.25">
      <c r="A78" s="207" t="s">
        <v>372</v>
      </c>
      <c r="B78" s="477"/>
    </row>
    <row r="81" spans="1:2" x14ac:dyDescent="0.25">
      <c r="A81" s="153"/>
      <c r="B81" s="154"/>
    </row>
    <row r="82" spans="1:2" x14ac:dyDescent="0.25">
      <c r="B82" s="155"/>
    </row>
    <row r="83" spans="1:2" x14ac:dyDescent="0.25">
      <c r="B83" s="156"/>
    </row>
  </sheetData>
  <mergeCells count="10">
    <mergeCell ref="A5:B5"/>
    <mergeCell ref="A7:B7"/>
    <mergeCell ref="A9:C9"/>
    <mergeCell ref="A10:C10"/>
    <mergeCell ref="A12:C12"/>
    <mergeCell ref="B73:B78"/>
    <mergeCell ref="A15:B15"/>
    <mergeCell ref="A18:B18"/>
    <mergeCell ref="A13:C13"/>
    <mergeCell ref="A16:C16"/>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1"/>
  <sheetViews>
    <sheetView view="pageBreakPreview" zoomScale="60" workbookViewId="0">
      <selection activeCell="G25" sqref="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296" t="s">
        <v>535</v>
      </c>
      <c r="B4" s="296"/>
      <c r="C4" s="296"/>
      <c r="D4" s="296"/>
      <c r="E4" s="296"/>
      <c r="F4" s="296"/>
      <c r="G4" s="296"/>
      <c r="H4" s="296"/>
      <c r="I4" s="296"/>
      <c r="J4" s="296"/>
      <c r="K4" s="296"/>
      <c r="L4" s="296"/>
      <c r="M4" s="296"/>
      <c r="N4" s="296"/>
      <c r="O4" s="296"/>
      <c r="P4" s="296"/>
      <c r="Q4" s="296"/>
      <c r="R4" s="296"/>
      <c r="S4" s="296"/>
    </row>
    <row r="5" spans="1:28" s="11" customFormat="1" ht="15.75" x14ac:dyDescent="0.2">
      <c r="A5" s="16"/>
    </row>
    <row r="6" spans="1:28" s="11" customFormat="1" ht="18.75" x14ac:dyDescent="0.2">
      <c r="A6" s="300" t="s">
        <v>9</v>
      </c>
      <c r="B6" s="300"/>
      <c r="C6" s="300"/>
      <c r="D6" s="300"/>
      <c r="E6" s="300"/>
      <c r="F6" s="300"/>
      <c r="G6" s="300"/>
      <c r="H6" s="300"/>
      <c r="I6" s="300"/>
      <c r="J6" s="300"/>
      <c r="K6" s="300"/>
      <c r="L6" s="300"/>
      <c r="M6" s="300"/>
      <c r="N6" s="300"/>
      <c r="O6" s="300"/>
      <c r="P6" s="300"/>
      <c r="Q6" s="300"/>
      <c r="R6" s="300"/>
      <c r="S6" s="300"/>
      <c r="T6" s="12"/>
      <c r="U6" s="12"/>
      <c r="V6" s="12"/>
      <c r="W6" s="12"/>
      <c r="X6" s="12"/>
      <c r="Y6" s="12"/>
      <c r="Z6" s="12"/>
      <c r="AA6" s="12"/>
      <c r="AB6" s="12"/>
    </row>
    <row r="7" spans="1:28" s="11" customFormat="1" ht="18.75" x14ac:dyDescent="0.2">
      <c r="A7" s="300"/>
      <c r="B7" s="300"/>
      <c r="C7" s="300"/>
      <c r="D7" s="300"/>
      <c r="E7" s="300"/>
      <c r="F7" s="300"/>
      <c r="G7" s="300"/>
      <c r="H7" s="300"/>
      <c r="I7" s="300"/>
      <c r="J7" s="300"/>
      <c r="K7" s="300"/>
      <c r="L7" s="300"/>
      <c r="M7" s="300"/>
      <c r="N7" s="300"/>
      <c r="O7" s="300"/>
      <c r="P7" s="300"/>
      <c r="Q7" s="300"/>
      <c r="R7" s="300"/>
      <c r="S7" s="300"/>
      <c r="T7" s="12"/>
      <c r="U7" s="12"/>
      <c r="V7" s="12"/>
      <c r="W7" s="12"/>
      <c r="X7" s="12"/>
      <c r="Y7" s="12"/>
      <c r="Z7" s="12"/>
      <c r="AA7" s="12"/>
      <c r="AB7" s="12"/>
    </row>
    <row r="8" spans="1:28" s="11" customFormat="1" ht="18.75" x14ac:dyDescent="0.2">
      <c r="A8" s="188" t="s">
        <v>6</v>
      </c>
      <c r="B8" s="168"/>
      <c r="C8" s="168"/>
      <c r="D8" s="168"/>
      <c r="E8" s="168"/>
      <c r="F8" s="168"/>
      <c r="G8" s="168"/>
      <c r="H8" s="217" t="s">
        <v>498</v>
      </c>
      <c r="I8" s="168"/>
      <c r="J8" s="168"/>
      <c r="K8" s="168"/>
      <c r="L8" s="168"/>
      <c r="M8" s="168"/>
      <c r="N8" s="168"/>
      <c r="O8" s="168"/>
      <c r="P8" s="168"/>
      <c r="Q8" s="168"/>
      <c r="R8" s="168"/>
      <c r="S8" s="168"/>
      <c r="T8" s="12"/>
      <c r="U8" s="12"/>
      <c r="V8" s="12"/>
      <c r="W8" s="12"/>
      <c r="X8" s="12"/>
      <c r="Y8" s="12"/>
      <c r="Z8" s="12"/>
      <c r="AA8" s="12"/>
      <c r="AB8" s="12"/>
    </row>
    <row r="9" spans="1:28" s="11" customFormat="1" ht="18.75" x14ac:dyDescent="0.2">
      <c r="A9" s="297" t="s">
        <v>8</v>
      </c>
      <c r="B9" s="297"/>
      <c r="C9" s="297"/>
      <c r="D9" s="297"/>
      <c r="E9" s="297"/>
      <c r="F9" s="297"/>
      <c r="G9" s="297"/>
      <c r="H9" s="297"/>
      <c r="I9" s="297"/>
      <c r="J9" s="297"/>
      <c r="K9" s="297"/>
      <c r="L9" s="297"/>
      <c r="M9" s="297"/>
      <c r="N9" s="297"/>
      <c r="O9" s="297"/>
      <c r="P9" s="297"/>
      <c r="Q9" s="297"/>
      <c r="R9" s="297"/>
      <c r="S9" s="297"/>
      <c r="T9" s="12"/>
      <c r="U9" s="12"/>
      <c r="V9" s="12"/>
      <c r="W9" s="12"/>
      <c r="X9" s="12"/>
      <c r="Y9" s="12"/>
      <c r="Z9" s="12"/>
      <c r="AA9" s="12"/>
      <c r="AB9" s="12"/>
    </row>
    <row r="10" spans="1:28" s="11" customFormat="1" ht="18.75" x14ac:dyDescent="0.2">
      <c r="A10" s="300"/>
      <c r="B10" s="300"/>
      <c r="C10" s="300"/>
      <c r="D10" s="300"/>
      <c r="E10" s="300"/>
      <c r="F10" s="300"/>
      <c r="G10" s="300"/>
      <c r="H10" s="300"/>
      <c r="I10" s="300"/>
      <c r="J10" s="300"/>
      <c r="K10" s="300"/>
      <c r="L10" s="300"/>
      <c r="M10" s="300"/>
      <c r="N10" s="300"/>
      <c r="O10" s="300"/>
      <c r="P10" s="300"/>
      <c r="Q10" s="300"/>
      <c r="R10" s="300"/>
      <c r="S10" s="300"/>
      <c r="T10" s="12"/>
      <c r="U10" s="12"/>
      <c r="V10" s="12"/>
      <c r="W10" s="12"/>
      <c r="X10" s="12"/>
      <c r="Y10" s="12"/>
      <c r="Z10" s="12"/>
      <c r="AA10" s="12"/>
      <c r="AB10" s="12"/>
    </row>
    <row r="11" spans="1:28" s="11" customFormat="1" ht="18.75" x14ac:dyDescent="0.2">
      <c r="A11" s="188" t="s">
        <v>6</v>
      </c>
      <c r="B11" s="188"/>
      <c r="C11" s="188"/>
      <c r="D11" s="188"/>
      <c r="E11" s="188"/>
      <c r="F11" s="188"/>
      <c r="G11" s="188"/>
      <c r="H11" s="301" t="s">
        <v>549</v>
      </c>
      <c r="I11" s="301"/>
      <c r="J11" s="188"/>
      <c r="K11" s="188"/>
      <c r="L11" s="188"/>
      <c r="M11" s="188"/>
      <c r="N11" s="188"/>
      <c r="O11" s="188"/>
      <c r="P11" s="188"/>
      <c r="Q11" s="188"/>
      <c r="R11" s="188"/>
      <c r="S11" s="188"/>
      <c r="T11" s="12"/>
      <c r="U11" s="12"/>
      <c r="V11" s="12"/>
      <c r="W11" s="12"/>
      <c r="X11" s="12"/>
      <c r="Y11" s="12"/>
      <c r="Z11" s="12"/>
      <c r="AA11" s="12"/>
      <c r="AB11" s="12"/>
    </row>
    <row r="12" spans="1:28" s="11" customFormat="1" ht="18.75" x14ac:dyDescent="0.2">
      <c r="A12" s="297" t="s">
        <v>7</v>
      </c>
      <c r="B12" s="297"/>
      <c r="C12" s="297"/>
      <c r="D12" s="297"/>
      <c r="E12" s="297"/>
      <c r="F12" s="297"/>
      <c r="G12" s="297"/>
      <c r="H12" s="297"/>
      <c r="I12" s="297"/>
      <c r="J12" s="297"/>
      <c r="K12" s="297"/>
      <c r="L12" s="297"/>
      <c r="M12" s="297"/>
      <c r="N12" s="297"/>
      <c r="O12" s="297"/>
      <c r="P12" s="297"/>
      <c r="Q12" s="297"/>
      <c r="R12" s="297"/>
      <c r="S12" s="297"/>
      <c r="T12" s="12"/>
      <c r="U12" s="12"/>
      <c r="V12" s="12"/>
      <c r="W12" s="12"/>
      <c r="X12" s="12"/>
      <c r="Y12" s="12"/>
      <c r="Z12" s="12"/>
      <c r="AA12" s="12"/>
      <c r="AB12" s="12"/>
    </row>
    <row r="13" spans="1:28" s="9"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10"/>
      <c r="U13" s="10"/>
      <c r="V13" s="10"/>
      <c r="W13" s="10"/>
      <c r="X13" s="10"/>
      <c r="Y13" s="10"/>
      <c r="Z13" s="10"/>
      <c r="AA13" s="10"/>
      <c r="AB13" s="10"/>
    </row>
    <row r="14" spans="1:28" s="3" customFormat="1" ht="15" customHeight="1" x14ac:dyDescent="0.2">
      <c r="A14" s="188" t="s">
        <v>6</v>
      </c>
      <c r="B14" s="188"/>
      <c r="C14" s="188"/>
      <c r="D14" s="301" t="s">
        <v>588</v>
      </c>
      <c r="E14" s="301"/>
      <c r="F14" s="301"/>
      <c r="G14" s="301"/>
      <c r="H14" s="301"/>
      <c r="I14" s="301"/>
      <c r="J14" s="301"/>
      <c r="K14" s="301"/>
      <c r="L14" s="301"/>
      <c r="M14" s="301"/>
      <c r="N14" s="301"/>
      <c r="O14" s="301"/>
      <c r="P14" s="301"/>
      <c r="Q14" s="188"/>
      <c r="R14" s="188"/>
      <c r="S14" s="188"/>
      <c r="T14" s="8"/>
      <c r="U14" s="8"/>
      <c r="V14" s="8"/>
      <c r="W14" s="8"/>
      <c r="X14" s="8"/>
      <c r="Y14" s="8"/>
      <c r="Z14" s="8"/>
      <c r="AA14" s="8"/>
      <c r="AB14" s="8"/>
    </row>
    <row r="15" spans="1:28" s="3" customFormat="1" ht="15" customHeight="1" x14ac:dyDescent="0.2">
      <c r="A15" s="297" t="s">
        <v>5</v>
      </c>
      <c r="B15" s="297"/>
      <c r="C15" s="297"/>
      <c r="D15" s="297"/>
      <c r="E15" s="297"/>
      <c r="F15" s="297"/>
      <c r="G15" s="297"/>
      <c r="H15" s="297"/>
      <c r="I15" s="297"/>
      <c r="J15" s="297"/>
      <c r="K15" s="297"/>
      <c r="L15" s="297"/>
      <c r="M15" s="297"/>
      <c r="N15" s="297"/>
      <c r="O15" s="297"/>
      <c r="P15" s="297"/>
      <c r="Q15" s="297"/>
      <c r="R15" s="297"/>
      <c r="S15" s="297"/>
      <c r="T15" s="6"/>
      <c r="U15" s="6"/>
      <c r="V15" s="6"/>
      <c r="W15" s="6"/>
      <c r="X15" s="6"/>
      <c r="Y15" s="6"/>
      <c r="Z15" s="6"/>
      <c r="AA15" s="6"/>
      <c r="AB15" s="6"/>
    </row>
    <row r="16" spans="1:28" s="3" customFormat="1" ht="15" customHeight="1" x14ac:dyDescent="0.2">
      <c r="A16" s="307"/>
      <c r="B16" s="307"/>
      <c r="C16" s="307"/>
      <c r="D16" s="307"/>
      <c r="E16" s="307"/>
      <c r="F16" s="307"/>
      <c r="G16" s="307"/>
      <c r="H16" s="307"/>
      <c r="I16" s="307"/>
      <c r="J16" s="307"/>
      <c r="K16" s="307"/>
      <c r="L16" s="307"/>
      <c r="M16" s="307"/>
      <c r="N16" s="307"/>
      <c r="O16" s="307"/>
      <c r="P16" s="307"/>
      <c r="Q16" s="307"/>
      <c r="R16" s="307"/>
      <c r="S16" s="307"/>
      <c r="T16" s="4"/>
      <c r="U16" s="4"/>
      <c r="V16" s="4"/>
      <c r="W16" s="4"/>
      <c r="X16" s="4"/>
      <c r="Y16" s="4"/>
    </row>
    <row r="17" spans="1:28" s="3" customFormat="1" ht="45.75" customHeight="1" x14ac:dyDescent="0.2">
      <c r="A17" s="298" t="s">
        <v>430</v>
      </c>
      <c r="B17" s="298"/>
      <c r="C17" s="298"/>
      <c r="D17" s="298"/>
      <c r="E17" s="298"/>
      <c r="F17" s="298"/>
      <c r="G17" s="298"/>
      <c r="H17" s="298"/>
      <c r="I17" s="298"/>
      <c r="J17" s="298"/>
      <c r="K17" s="298"/>
      <c r="L17" s="298"/>
      <c r="M17" s="298"/>
      <c r="N17" s="298"/>
      <c r="O17" s="298"/>
      <c r="P17" s="298"/>
      <c r="Q17" s="298"/>
      <c r="R17" s="298"/>
      <c r="S17" s="298"/>
      <c r="T17" s="7"/>
      <c r="U17" s="7"/>
      <c r="V17" s="7"/>
      <c r="W17" s="7"/>
      <c r="X17" s="7"/>
      <c r="Y17" s="7"/>
      <c r="Z17" s="7"/>
      <c r="AA17" s="7"/>
      <c r="AB17" s="7"/>
    </row>
    <row r="18" spans="1:28" s="3"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
      <c r="A19" s="303" t="s">
        <v>4</v>
      </c>
      <c r="B19" s="303" t="s">
        <v>97</v>
      </c>
      <c r="C19" s="304" t="s">
        <v>326</v>
      </c>
      <c r="D19" s="303" t="s">
        <v>325</v>
      </c>
      <c r="E19" s="303" t="s">
        <v>96</v>
      </c>
      <c r="F19" s="303" t="s">
        <v>95</v>
      </c>
      <c r="G19" s="303" t="s">
        <v>321</v>
      </c>
      <c r="H19" s="303" t="s">
        <v>94</v>
      </c>
      <c r="I19" s="303" t="s">
        <v>93</v>
      </c>
      <c r="J19" s="303" t="s">
        <v>92</v>
      </c>
      <c r="K19" s="303" t="s">
        <v>91</v>
      </c>
      <c r="L19" s="303" t="s">
        <v>90</v>
      </c>
      <c r="M19" s="303" t="s">
        <v>89</v>
      </c>
      <c r="N19" s="303" t="s">
        <v>88</v>
      </c>
      <c r="O19" s="303" t="s">
        <v>87</v>
      </c>
      <c r="P19" s="303" t="s">
        <v>86</v>
      </c>
      <c r="Q19" s="303" t="s">
        <v>324</v>
      </c>
      <c r="R19" s="303"/>
      <c r="S19" s="306" t="s">
        <v>424</v>
      </c>
      <c r="T19" s="4"/>
      <c r="U19" s="4"/>
      <c r="V19" s="4"/>
      <c r="W19" s="4"/>
      <c r="X19" s="4"/>
      <c r="Y19" s="4"/>
    </row>
    <row r="20" spans="1:28" s="3" customFormat="1" ht="180.75" customHeight="1" x14ac:dyDescent="0.2">
      <c r="A20" s="303"/>
      <c r="B20" s="303"/>
      <c r="C20" s="305"/>
      <c r="D20" s="303"/>
      <c r="E20" s="303"/>
      <c r="F20" s="303"/>
      <c r="G20" s="303"/>
      <c r="H20" s="303"/>
      <c r="I20" s="303"/>
      <c r="J20" s="303"/>
      <c r="K20" s="303"/>
      <c r="L20" s="303"/>
      <c r="M20" s="303"/>
      <c r="N20" s="303"/>
      <c r="O20" s="303"/>
      <c r="P20" s="303"/>
      <c r="Q20" s="41" t="s">
        <v>322</v>
      </c>
      <c r="R20" s="42" t="s">
        <v>323</v>
      </c>
      <c r="S20" s="306"/>
      <c r="T20" s="27"/>
      <c r="U20" s="27"/>
      <c r="V20" s="27"/>
      <c r="W20" s="27"/>
      <c r="X20" s="27"/>
      <c r="Y20" s="27"/>
      <c r="Z20" s="26"/>
      <c r="AA20" s="26"/>
      <c r="AB20" s="26"/>
    </row>
    <row r="21" spans="1:28" s="3" customFormat="1" ht="18.75" x14ac:dyDescent="0.2">
      <c r="A21" s="41">
        <v>1</v>
      </c>
      <c r="B21" s="46">
        <v>2</v>
      </c>
      <c r="C21" s="41">
        <v>3</v>
      </c>
      <c r="D21" s="46">
        <v>4</v>
      </c>
      <c r="E21" s="41">
        <v>5</v>
      </c>
      <c r="F21" s="46">
        <v>6</v>
      </c>
      <c r="G21" s="164">
        <v>7</v>
      </c>
      <c r="H21" s="165">
        <v>8</v>
      </c>
      <c r="I21" s="164">
        <v>9</v>
      </c>
      <c r="J21" s="165">
        <v>10</v>
      </c>
      <c r="K21" s="164">
        <v>11</v>
      </c>
      <c r="L21" s="165">
        <v>12</v>
      </c>
      <c r="M21" s="164">
        <v>13</v>
      </c>
      <c r="N21" s="165">
        <v>14</v>
      </c>
      <c r="O21" s="164">
        <v>15</v>
      </c>
      <c r="P21" s="165">
        <v>16</v>
      </c>
      <c r="Q21" s="164">
        <v>17</v>
      </c>
      <c r="R21" s="165">
        <v>18</v>
      </c>
      <c r="S21" s="164">
        <v>19</v>
      </c>
      <c r="T21" s="27"/>
      <c r="U21" s="27"/>
      <c r="V21" s="27"/>
      <c r="W21" s="27"/>
      <c r="X21" s="27"/>
      <c r="Y21" s="27"/>
      <c r="Z21" s="26"/>
      <c r="AA21" s="26"/>
      <c r="AB21" s="26"/>
    </row>
    <row r="22" spans="1:28" s="3" customFormat="1" ht="32.25" customHeight="1" x14ac:dyDescent="0.2">
      <c r="A22" s="41">
        <v>1</v>
      </c>
      <c r="B22" s="313" t="s">
        <v>529</v>
      </c>
      <c r="C22" s="304" t="s">
        <v>478</v>
      </c>
      <c r="D22" s="304" t="s">
        <v>511</v>
      </c>
      <c r="E22" s="304" t="s">
        <v>512</v>
      </c>
      <c r="F22" s="304" t="s">
        <v>530</v>
      </c>
      <c r="G22" s="186" t="s">
        <v>524</v>
      </c>
      <c r="H22" s="304">
        <v>0.28799999999999998</v>
      </c>
      <c r="I22" s="304">
        <v>0.28799999999999998</v>
      </c>
      <c r="J22" s="304">
        <v>0</v>
      </c>
      <c r="K22" s="304">
        <v>6</v>
      </c>
      <c r="L22" s="304">
        <v>3</v>
      </c>
      <c r="M22" s="304">
        <v>2.25</v>
      </c>
      <c r="N22" s="304" t="s">
        <v>478</v>
      </c>
      <c r="O22" s="304">
        <v>0</v>
      </c>
      <c r="P22" s="304">
        <v>0</v>
      </c>
      <c r="Q22" s="304" t="s">
        <v>478</v>
      </c>
      <c r="R22" s="304" t="s">
        <v>478</v>
      </c>
      <c r="S22" s="304" t="s">
        <v>478</v>
      </c>
      <c r="T22" s="27"/>
      <c r="U22" s="27"/>
      <c r="V22" s="27"/>
      <c r="W22" s="27"/>
      <c r="X22" s="27"/>
      <c r="Y22" s="27"/>
      <c r="Z22" s="26"/>
      <c r="AA22" s="26"/>
      <c r="AB22" s="26"/>
    </row>
    <row r="23" spans="1:28" s="3" customFormat="1" ht="18.75" x14ac:dyDescent="0.2">
      <c r="A23" s="41">
        <v>2</v>
      </c>
      <c r="B23" s="314"/>
      <c r="C23" s="310"/>
      <c r="D23" s="310"/>
      <c r="E23" s="310"/>
      <c r="F23" s="310"/>
      <c r="G23" s="186" t="s">
        <v>525</v>
      </c>
      <c r="H23" s="305"/>
      <c r="I23" s="305"/>
      <c r="J23" s="305" t="s">
        <v>478</v>
      </c>
      <c r="K23" s="305" t="s">
        <v>478</v>
      </c>
      <c r="L23" s="305" t="s">
        <v>478</v>
      </c>
      <c r="M23" s="305" t="s">
        <v>478</v>
      </c>
      <c r="N23" s="305" t="s">
        <v>478</v>
      </c>
      <c r="O23" s="305" t="s">
        <v>478</v>
      </c>
      <c r="P23" s="305" t="s">
        <v>478</v>
      </c>
      <c r="Q23" s="305" t="s">
        <v>478</v>
      </c>
      <c r="R23" s="305" t="s">
        <v>478</v>
      </c>
      <c r="S23" s="305" t="s">
        <v>478</v>
      </c>
      <c r="T23" s="27"/>
      <c r="U23" s="27"/>
      <c r="V23" s="27"/>
      <c r="W23" s="27"/>
      <c r="X23" s="26"/>
      <c r="Y23" s="26"/>
      <c r="Z23" s="26"/>
      <c r="AA23" s="26"/>
      <c r="AB23" s="26"/>
    </row>
    <row r="24" spans="1:28" s="3" customFormat="1" ht="18.75" x14ac:dyDescent="0.2">
      <c r="A24" s="250">
        <v>3</v>
      </c>
      <c r="B24" s="314"/>
      <c r="C24" s="310"/>
      <c r="D24" s="310"/>
      <c r="E24" s="310"/>
      <c r="F24" s="310"/>
      <c r="G24" s="251" t="s">
        <v>526</v>
      </c>
      <c r="H24" s="304">
        <v>1.224</v>
      </c>
      <c r="I24" s="304">
        <v>1.224</v>
      </c>
      <c r="J24" s="304">
        <v>0</v>
      </c>
      <c r="K24" s="304">
        <v>6</v>
      </c>
      <c r="L24" s="304">
        <v>3</v>
      </c>
      <c r="M24" s="304">
        <v>4.63</v>
      </c>
      <c r="N24" s="304" t="s">
        <v>478</v>
      </c>
      <c r="O24" s="304">
        <v>0</v>
      </c>
      <c r="P24" s="304">
        <v>0</v>
      </c>
      <c r="Q24" s="304" t="s">
        <v>478</v>
      </c>
      <c r="R24" s="304" t="s">
        <v>478</v>
      </c>
      <c r="S24" s="304" t="s">
        <v>478</v>
      </c>
      <c r="T24" s="27"/>
      <c r="U24" s="27"/>
      <c r="V24" s="27"/>
      <c r="W24" s="27"/>
      <c r="X24" s="26"/>
      <c r="Y24" s="26"/>
      <c r="Z24" s="26"/>
      <c r="AA24" s="26"/>
      <c r="AB24" s="26"/>
    </row>
    <row r="25" spans="1:28" s="3" customFormat="1" ht="18.75" x14ac:dyDescent="0.2">
      <c r="A25" s="250">
        <v>4</v>
      </c>
      <c r="B25" s="314"/>
      <c r="C25" s="310"/>
      <c r="D25" s="310"/>
      <c r="E25" s="310"/>
      <c r="F25" s="310"/>
      <c r="G25" s="251" t="s">
        <v>527</v>
      </c>
      <c r="H25" s="305"/>
      <c r="I25" s="305"/>
      <c r="J25" s="305"/>
      <c r="K25" s="305"/>
      <c r="L25" s="305"/>
      <c r="M25" s="305"/>
      <c r="N25" s="305"/>
      <c r="O25" s="305"/>
      <c r="P25" s="305"/>
      <c r="Q25" s="305" t="s">
        <v>478</v>
      </c>
      <c r="R25" s="305" t="s">
        <v>478</v>
      </c>
      <c r="S25" s="305" t="s">
        <v>478</v>
      </c>
      <c r="T25" s="27"/>
      <c r="U25" s="27"/>
      <c r="V25" s="27"/>
      <c r="W25" s="27"/>
      <c r="X25" s="26"/>
      <c r="Y25" s="26"/>
      <c r="Z25" s="26"/>
      <c r="AA25" s="26"/>
      <c r="AB25" s="26"/>
    </row>
    <row r="26" spans="1:28" s="3" customFormat="1" ht="18.75" x14ac:dyDescent="0.2">
      <c r="A26" s="250">
        <v>5</v>
      </c>
      <c r="B26" s="315"/>
      <c r="C26" s="305"/>
      <c r="D26" s="305"/>
      <c r="E26" s="310"/>
      <c r="F26" s="305"/>
      <c r="G26" s="251" t="s">
        <v>528</v>
      </c>
      <c r="H26" s="251">
        <v>1.26</v>
      </c>
      <c r="I26" s="252">
        <v>1.26</v>
      </c>
      <c r="J26" s="251">
        <v>0</v>
      </c>
      <c r="K26" s="251">
        <v>6</v>
      </c>
      <c r="L26" s="251">
        <v>3</v>
      </c>
      <c r="M26" s="251">
        <v>4.75</v>
      </c>
      <c r="N26" s="252" t="s">
        <v>478</v>
      </c>
      <c r="O26" s="251">
        <v>0</v>
      </c>
      <c r="P26" s="251">
        <v>0</v>
      </c>
      <c r="Q26" s="252" t="s">
        <v>478</v>
      </c>
      <c r="R26" s="252" t="s">
        <v>478</v>
      </c>
      <c r="S26" s="252" t="s">
        <v>478</v>
      </c>
      <c r="T26" s="27"/>
      <c r="U26" s="27"/>
      <c r="V26" s="27"/>
      <c r="W26" s="27"/>
      <c r="X26" s="26"/>
      <c r="Y26" s="26"/>
      <c r="Z26" s="26"/>
      <c r="AA26" s="26"/>
      <c r="AB26" s="26"/>
    </row>
    <row r="27" spans="1:28" s="3" customFormat="1" ht="18.75" x14ac:dyDescent="0.2">
      <c r="A27" s="250">
        <v>6</v>
      </c>
      <c r="B27" s="313" t="s">
        <v>520</v>
      </c>
      <c r="C27" s="304" t="s">
        <v>478</v>
      </c>
      <c r="D27" s="304" t="s">
        <v>511</v>
      </c>
      <c r="E27" s="310"/>
      <c r="F27" s="304" t="s">
        <v>522</v>
      </c>
      <c r="G27" s="251" t="s">
        <v>513</v>
      </c>
      <c r="H27" s="304">
        <v>2.2999999999999998</v>
      </c>
      <c r="I27" s="304">
        <v>2.2999999999999998</v>
      </c>
      <c r="J27" s="304">
        <v>0</v>
      </c>
      <c r="K27" s="304">
        <v>6</v>
      </c>
      <c r="L27" s="304">
        <v>3</v>
      </c>
      <c r="M27" s="304">
        <v>8.5</v>
      </c>
      <c r="N27" s="304" t="s">
        <v>478</v>
      </c>
      <c r="O27" s="304">
        <v>0</v>
      </c>
      <c r="P27" s="304">
        <v>0</v>
      </c>
      <c r="Q27" s="304" t="s">
        <v>478</v>
      </c>
      <c r="R27" s="304" t="s">
        <v>478</v>
      </c>
      <c r="S27" s="311" t="s">
        <v>478</v>
      </c>
      <c r="T27" s="27"/>
      <c r="U27" s="27"/>
      <c r="V27" s="27"/>
      <c r="W27" s="27"/>
      <c r="X27" s="26"/>
      <c r="Y27" s="26"/>
      <c r="Z27" s="26"/>
      <c r="AA27" s="26"/>
      <c r="AB27" s="26"/>
    </row>
    <row r="28" spans="1:28" s="3" customFormat="1" ht="18.75" x14ac:dyDescent="0.2">
      <c r="A28" s="250">
        <v>7</v>
      </c>
      <c r="B28" s="314"/>
      <c r="C28" s="310"/>
      <c r="D28" s="310"/>
      <c r="E28" s="310"/>
      <c r="F28" s="310"/>
      <c r="G28" s="251" t="s">
        <v>514</v>
      </c>
      <c r="H28" s="305"/>
      <c r="I28" s="305"/>
      <c r="J28" s="305"/>
      <c r="K28" s="305"/>
      <c r="L28" s="305"/>
      <c r="M28" s="305"/>
      <c r="N28" s="305"/>
      <c r="O28" s="305"/>
      <c r="P28" s="305"/>
      <c r="Q28" s="305"/>
      <c r="R28" s="305"/>
      <c r="S28" s="312"/>
      <c r="T28" s="27"/>
      <c r="U28" s="27"/>
      <c r="V28" s="27"/>
      <c r="W28" s="27"/>
      <c r="X28" s="26"/>
      <c r="Y28" s="26"/>
      <c r="Z28" s="26"/>
      <c r="AA28" s="26"/>
      <c r="AB28" s="26"/>
    </row>
    <row r="29" spans="1:28" s="3" customFormat="1" ht="18.75" x14ac:dyDescent="0.2">
      <c r="A29" s="250">
        <v>8</v>
      </c>
      <c r="B29" s="314"/>
      <c r="C29" s="310"/>
      <c r="D29" s="310"/>
      <c r="E29" s="310"/>
      <c r="F29" s="310"/>
      <c r="G29" s="186" t="s">
        <v>515</v>
      </c>
      <c r="H29" s="304">
        <v>0.28799999999999998</v>
      </c>
      <c r="I29" s="304">
        <v>0.28799999999999998</v>
      </c>
      <c r="J29" s="304">
        <v>0</v>
      </c>
      <c r="K29" s="304">
        <v>6</v>
      </c>
      <c r="L29" s="304">
        <v>3</v>
      </c>
      <c r="M29" s="304">
        <v>4</v>
      </c>
      <c r="N29" s="304" t="s">
        <v>478</v>
      </c>
      <c r="O29" s="304">
        <v>0</v>
      </c>
      <c r="P29" s="304">
        <v>0</v>
      </c>
      <c r="Q29" s="304" t="s">
        <v>478</v>
      </c>
      <c r="R29" s="304" t="s">
        <v>478</v>
      </c>
      <c r="S29" s="304" t="s">
        <v>478</v>
      </c>
      <c r="T29" s="27"/>
      <c r="U29" s="27"/>
      <c r="V29" s="27"/>
      <c r="W29" s="27"/>
      <c r="X29" s="26"/>
      <c r="Y29" s="26"/>
      <c r="Z29" s="26"/>
      <c r="AA29" s="26"/>
      <c r="AB29" s="26"/>
    </row>
    <row r="30" spans="1:28" s="3" customFormat="1" ht="18.75" x14ac:dyDescent="0.2">
      <c r="A30" s="250">
        <v>9</v>
      </c>
      <c r="B30" s="315"/>
      <c r="C30" s="305"/>
      <c r="D30" s="305"/>
      <c r="E30" s="310"/>
      <c r="F30" s="305"/>
      <c r="G30" s="186" t="s">
        <v>516</v>
      </c>
      <c r="H30" s="305"/>
      <c r="I30" s="305" t="s">
        <v>478</v>
      </c>
      <c r="J30" s="305" t="s">
        <v>478</v>
      </c>
      <c r="K30" s="305" t="s">
        <v>478</v>
      </c>
      <c r="L30" s="305" t="s">
        <v>478</v>
      </c>
      <c r="M30" s="305" t="s">
        <v>478</v>
      </c>
      <c r="N30" s="305" t="s">
        <v>478</v>
      </c>
      <c r="O30" s="305" t="s">
        <v>478</v>
      </c>
      <c r="P30" s="305" t="s">
        <v>478</v>
      </c>
      <c r="Q30" s="305" t="s">
        <v>478</v>
      </c>
      <c r="R30" s="305" t="s">
        <v>478</v>
      </c>
      <c r="S30" s="305" t="s">
        <v>478</v>
      </c>
      <c r="T30" s="27"/>
      <c r="U30" s="27"/>
      <c r="V30" s="27"/>
      <c r="W30" s="27"/>
      <c r="X30" s="26"/>
      <c r="Y30" s="26"/>
      <c r="Z30" s="26"/>
      <c r="AA30" s="26"/>
      <c r="AB30" s="26"/>
    </row>
    <row r="31" spans="1:28" s="3" customFormat="1" ht="18.75" x14ac:dyDescent="0.2">
      <c r="A31" s="250">
        <v>10</v>
      </c>
      <c r="B31" s="313" t="s">
        <v>521</v>
      </c>
      <c r="C31" s="304" t="s">
        <v>478</v>
      </c>
      <c r="D31" s="304" t="s">
        <v>511</v>
      </c>
      <c r="E31" s="310"/>
      <c r="F31" s="304" t="s">
        <v>523</v>
      </c>
      <c r="G31" s="186" t="s">
        <v>517</v>
      </c>
      <c r="H31" s="304">
        <v>4.0679999999999996</v>
      </c>
      <c r="I31" s="304">
        <v>4.0679999999999996</v>
      </c>
      <c r="J31" s="304">
        <v>0</v>
      </c>
      <c r="K31" s="304">
        <v>6</v>
      </c>
      <c r="L31" s="304">
        <v>3</v>
      </c>
      <c r="M31" s="304">
        <v>15.9</v>
      </c>
      <c r="N31" s="304" t="s">
        <v>478</v>
      </c>
      <c r="O31" s="304">
        <v>0</v>
      </c>
      <c r="P31" s="304">
        <v>0</v>
      </c>
      <c r="Q31" s="304" t="s">
        <v>478</v>
      </c>
      <c r="R31" s="304" t="s">
        <v>478</v>
      </c>
      <c r="S31" s="304" t="s">
        <v>478</v>
      </c>
      <c r="T31" s="27"/>
      <c r="U31" s="27"/>
      <c r="V31" s="27"/>
      <c r="W31" s="27"/>
      <c r="X31" s="26"/>
      <c r="Y31" s="26"/>
      <c r="Z31" s="26"/>
      <c r="AA31" s="26"/>
      <c r="AB31" s="26"/>
    </row>
    <row r="32" spans="1:28" s="3" customFormat="1" ht="18.75" x14ac:dyDescent="0.2">
      <c r="A32" s="250">
        <v>11</v>
      </c>
      <c r="B32" s="314"/>
      <c r="C32" s="310"/>
      <c r="D32" s="310"/>
      <c r="E32" s="310"/>
      <c r="F32" s="310"/>
      <c r="G32" s="186" t="s">
        <v>518</v>
      </c>
      <c r="H32" s="310" t="s">
        <v>478</v>
      </c>
      <c r="I32" s="310" t="s">
        <v>478</v>
      </c>
      <c r="J32" s="310" t="s">
        <v>478</v>
      </c>
      <c r="K32" s="310" t="s">
        <v>478</v>
      </c>
      <c r="L32" s="310" t="s">
        <v>478</v>
      </c>
      <c r="M32" s="310" t="s">
        <v>478</v>
      </c>
      <c r="N32" s="310" t="s">
        <v>478</v>
      </c>
      <c r="O32" s="310" t="s">
        <v>478</v>
      </c>
      <c r="P32" s="310" t="s">
        <v>478</v>
      </c>
      <c r="Q32" s="310" t="s">
        <v>478</v>
      </c>
      <c r="R32" s="310" t="s">
        <v>478</v>
      </c>
      <c r="S32" s="310" t="s">
        <v>478</v>
      </c>
      <c r="T32" s="27"/>
      <c r="U32" s="27"/>
      <c r="V32" s="27"/>
      <c r="W32" s="27"/>
      <c r="X32" s="26"/>
      <c r="Y32" s="26"/>
      <c r="Z32" s="26"/>
      <c r="AA32" s="26"/>
      <c r="AB32" s="26"/>
    </row>
    <row r="33" spans="1:28" s="3" customFormat="1" ht="30" customHeight="1" x14ac:dyDescent="0.2">
      <c r="A33" s="250">
        <v>12</v>
      </c>
      <c r="B33" s="315"/>
      <c r="C33" s="305"/>
      <c r="D33" s="305"/>
      <c r="E33" s="305"/>
      <c r="F33" s="305"/>
      <c r="G33" s="186" t="s">
        <v>519</v>
      </c>
      <c r="H33" s="305" t="s">
        <v>478</v>
      </c>
      <c r="I33" s="305" t="s">
        <v>478</v>
      </c>
      <c r="J33" s="305" t="s">
        <v>478</v>
      </c>
      <c r="K33" s="305" t="s">
        <v>478</v>
      </c>
      <c r="L33" s="305" t="s">
        <v>478</v>
      </c>
      <c r="M33" s="305" t="s">
        <v>478</v>
      </c>
      <c r="N33" s="305" t="s">
        <v>478</v>
      </c>
      <c r="O33" s="305" t="s">
        <v>478</v>
      </c>
      <c r="P33" s="305" t="s">
        <v>478</v>
      </c>
      <c r="Q33" s="305" t="s">
        <v>478</v>
      </c>
      <c r="R33" s="305" t="s">
        <v>478</v>
      </c>
      <c r="S33" s="305" t="s">
        <v>478</v>
      </c>
      <c r="T33" s="27"/>
      <c r="U33" s="27"/>
      <c r="V33" s="27"/>
      <c r="W33" s="27"/>
      <c r="X33" s="26"/>
      <c r="Y33" s="26"/>
      <c r="Z33" s="26"/>
      <c r="AA33" s="26"/>
      <c r="AB33" s="26"/>
    </row>
    <row r="34" spans="1:28" ht="20.25" customHeight="1" x14ac:dyDescent="0.25">
      <c r="A34" s="147"/>
      <c r="B34" s="46" t="s">
        <v>319</v>
      </c>
      <c r="C34" s="46"/>
      <c r="D34" s="46"/>
      <c r="E34" s="147" t="s">
        <v>320</v>
      </c>
      <c r="F34" s="147" t="s">
        <v>320</v>
      </c>
      <c r="G34" s="147" t="s">
        <v>320</v>
      </c>
      <c r="H34" s="147">
        <f>SUM(H22:H33)</f>
        <v>9.4280000000000008</v>
      </c>
      <c r="I34" s="147">
        <f>SUM(I22:I33)</f>
        <v>9.4280000000000008</v>
      </c>
      <c r="J34" s="147"/>
      <c r="K34" s="147"/>
      <c r="L34" s="147"/>
      <c r="M34" s="147">
        <f>SUM(M22:M33)</f>
        <v>40.03</v>
      </c>
      <c r="N34" s="147"/>
      <c r="O34" s="147"/>
      <c r="P34" s="147"/>
      <c r="Q34" s="148"/>
      <c r="R34" s="2"/>
      <c r="S34" s="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row r="367" spans="1:28" x14ac:dyDescent="0.25">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row>
    <row r="368" spans="1:28" x14ac:dyDescent="0.25">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row>
    <row r="369" spans="1:28" x14ac:dyDescent="0.25">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row>
    <row r="370" spans="1:28" x14ac:dyDescent="0.25">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row>
    <row r="371" spans="1:28" x14ac:dyDescent="0.25">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row>
  </sheetData>
  <mergeCells count="104">
    <mergeCell ref="Q31:Q33"/>
    <mergeCell ref="R31:R33"/>
    <mergeCell ref="S31:S33"/>
    <mergeCell ref="J31:J33"/>
    <mergeCell ref="K31:K33"/>
    <mergeCell ref="L31:L33"/>
    <mergeCell ref="M31:M33"/>
    <mergeCell ref="N31:N33"/>
    <mergeCell ref="O22:O23"/>
    <mergeCell ref="P22:P23"/>
    <mergeCell ref="Q22:Q23"/>
    <mergeCell ref="R22:R23"/>
    <mergeCell ref="S22:S23"/>
    <mergeCell ref="J22:J23"/>
    <mergeCell ref="K22:K23"/>
    <mergeCell ref="L22:L23"/>
    <mergeCell ref="M22:M23"/>
    <mergeCell ref="N22:N23"/>
    <mergeCell ref="O24:O25"/>
    <mergeCell ref="P24:P25"/>
    <mergeCell ref="Q24:Q25"/>
    <mergeCell ref="R24:R25"/>
    <mergeCell ref="S24:S25"/>
    <mergeCell ref="J24:J25"/>
    <mergeCell ref="H31:H33"/>
    <mergeCell ref="I31:I33"/>
    <mergeCell ref="H22:H23"/>
    <mergeCell ref="H24:H25"/>
    <mergeCell ref="I22:I23"/>
    <mergeCell ref="I24:I25"/>
    <mergeCell ref="O27:O28"/>
    <mergeCell ref="P27:P28"/>
    <mergeCell ref="Q27:Q28"/>
    <mergeCell ref="J27:J28"/>
    <mergeCell ref="K27:K28"/>
    <mergeCell ref="L27:L28"/>
    <mergeCell ref="M27:M28"/>
    <mergeCell ref="N27:N28"/>
    <mergeCell ref="O29:O30"/>
    <mergeCell ref="P29:P30"/>
    <mergeCell ref="Q29:Q30"/>
    <mergeCell ref="J29:J30"/>
    <mergeCell ref="K29:K30"/>
    <mergeCell ref="L29:L30"/>
    <mergeCell ref="M29:M30"/>
    <mergeCell ref="N29:N30"/>
    <mergeCell ref="O31:O33"/>
    <mergeCell ref="P31:P33"/>
    <mergeCell ref="D31:D33"/>
    <mergeCell ref="E22:E33"/>
    <mergeCell ref="C22:C26"/>
    <mergeCell ref="C27:C30"/>
    <mergeCell ref="C31:C33"/>
    <mergeCell ref="B22:B26"/>
    <mergeCell ref="B27:B30"/>
    <mergeCell ref="B31:B33"/>
    <mergeCell ref="F22:F26"/>
    <mergeCell ref="F27:F30"/>
    <mergeCell ref="F31:F33"/>
    <mergeCell ref="A18:S18"/>
    <mergeCell ref="D14:P14"/>
    <mergeCell ref="A10:S10"/>
    <mergeCell ref="A12:S12"/>
    <mergeCell ref="A13:S13"/>
    <mergeCell ref="H11:I11"/>
    <mergeCell ref="A15:S15"/>
    <mergeCell ref="D22:D26"/>
    <mergeCell ref="D27:D30"/>
    <mergeCell ref="H27:H28"/>
    <mergeCell ref="I27:I28"/>
    <mergeCell ref="H29:H30"/>
    <mergeCell ref="I29:I30"/>
    <mergeCell ref="R27:R28"/>
    <mergeCell ref="S27:S28"/>
    <mergeCell ref="R29:R30"/>
    <mergeCell ref="S29:S30"/>
    <mergeCell ref="K24:K25"/>
    <mergeCell ref="L24:L25"/>
    <mergeCell ref="M24:M25"/>
    <mergeCell ref="N24:N2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L19:L20"/>
    <mergeCell ref="Q19:R19"/>
    <mergeCell ref="P19:P20"/>
    <mergeCell ref="O19:O20"/>
    <mergeCell ref="N19:N20"/>
    <mergeCell ref="M19:M20"/>
    <mergeCell ref="A16:S16"/>
    <mergeCell ref="A17:S17"/>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0" zoomScale="60" zoomScaleNormal="60" workbookViewId="0">
      <selection activeCell="O25" sqref="O25"/>
    </sheetView>
  </sheetViews>
  <sheetFormatPr defaultColWidth="10.7109375" defaultRowHeight="15.75" x14ac:dyDescent="0.25"/>
  <cols>
    <col min="1" max="1" width="9.5703125" style="51" customWidth="1"/>
    <col min="2" max="2" width="25.140625" style="51" customWidth="1"/>
    <col min="3" max="3" width="21.28515625" style="51" customWidth="1"/>
    <col min="4" max="4" width="25.5703125" style="51" customWidth="1"/>
    <col min="5" max="5" width="13.5703125" style="51" customWidth="1"/>
    <col min="6" max="6" width="11" style="51" customWidth="1"/>
    <col min="7" max="7" width="11.2851562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8.85546875" style="51" customWidth="1"/>
    <col min="18" max="18" width="28"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96" t="s">
        <v>533</v>
      </c>
      <c r="B6" s="296"/>
      <c r="C6" s="296"/>
      <c r="D6" s="296"/>
      <c r="E6" s="296"/>
      <c r="F6" s="296"/>
      <c r="G6" s="296"/>
      <c r="H6" s="296"/>
      <c r="I6" s="296"/>
      <c r="J6" s="296"/>
      <c r="K6" s="296"/>
      <c r="L6" s="296"/>
      <c r="M6" s="296"/>
      <c r="N6" s="296"/>
      <c r="O6" s="296"/>
      <c r="P6" s="296"/>
      <c r="Q6" s="296"/>
      <c r="R6" s="296"/>
      <c r="S6" s="296"/>
      <c r="T6" s="296"/>
    </row>
    <row r="7" spans="1:20" s="11" customFormat="1" x14ac:dyDescent="0.2">
      <c r="A7" s="16"/>
      <c r="H7" s="15"/>
    </row>
    <row r="8" spans="1:20" s="11" customFormat="1" ht="18.75" x14ac:dyDescent="0.2">
      <c r="A8" s="300" t="s">
        <v>9</v>
      </c>
      <c r="B8" s="300"/>
      <c r="C8" s="300"/>
      <c r="D8" s="300"/>
      <c r="E8" s="300"/>
      <c r="F8" s="300"/>
      <c r="G8" s="300"/>
      <c r="H8" s="300"/>
      <c r="I8" s="300"/>
      <c r="J8" s="300"/>
      <c r="K8" s="300"/>
      <c r="L8" s="300"/>
      <c r="M8" s="300"/>
      <c r="N8" s="300"/>
      <c r="O8" s="300"/>
      <c r="P8" s="300"/>
      <c r="Q8" s="300"/>
      <c r="R8" s="300"/>
      <c r="S8" s="300"/>
      <c r="T8" s="300"/>
    </row>
    <row r="9" spans="1:20" s="11" customFormat="1" ht="18.75" x14ac:dyDescent="0.2">
      <c r="A9" s="300"/>
      <c r="B9" s="300"/>
      <c r="C9" s="300"/>
      <c r="D9" s="300"/>
      <c r="E9" s="300"/>
      <c r="F9" s="300"/>
      <c r="G9" s="300"/>
      <c r="H9" s="300"/>
      <c r="I9" s="300"/>
      <c r="J9" s="300"/>
      <c r="K9" s="300"/>
      <c r="L9" s="300"/>
      <c r="M9" s="300"/>
      <c r="N9" s="300"/>
      <c r="O9" s="300"/>
      <c r="P9" s="300"/>
      <c r="Q9" s="300"/>
      <c r="R9" s="300"/>
      <c r="S9" s="300"/>
      <c r="T9" s="300"/>
    </row>
    <row r="10" spans="1:20" s="11" customFormat="1" ht="18.75" customHeight="1" x14ac:dyDescent="0.2">
      <c r="A10" s="187" t="s">
        <v>479</v>
      </c>
      <c r="B10" s="187"/>
      <c r="C10" s="187"/>
      <c r="D10" s="187"/>
      <c r="E10" s="187"/>
      <c r="F10" s="187"/>
      <c r="G10" s="187"/>
      <c r="H10" s="187"/>
      <c r="I10" s="187"/>
      <c r="J10" s="187"/>
      <c r="K10" s="187"/>
      <c r="L10" s="187"/>
      <c r="M10" s="187"/>
      <c r="N10" s="187"/>
      <c r="O10" s="187"/>
      <c r="P10" s="187"/>
      <c r="Q10" s="187"/>
      <c r="R10" s="187"/>
      <c r="S10" s="187"/>
      <c r="T10" s="187"/>
    </row>
    <row r="11" spans="1:20" s="11" customFormat="1" ht="18.75" customHeight="1" x14ac:dyDescent="0.2">
      <c r="A11" s="297" t="s">
        <v>8</v>
      </c>
      <c r="B11" s="297"/>
      <c r="C11" s="297"/>
      <c r="D11" s="297"/>
      <c r="E11" s="297"/>
      <c r="F11" s="297"/>
      <c r="G11" s="297"/>
      <c r="H11" s="297"/>
      <c r="I11" s="297"/>
      <c r="J11" s="297"/>
      <c r="K11" s="297"/>
      <c r="L11" s="297"/>
      <c r="M11" s="297"/>
      <c r="N11" s="297"/>
      <c r="O11" s="297"/>
      <c r="P11" s="297"/>
      <c r="Q11" s="297"/>
      <c r="R11" s="297"/>
      <c r="S11" s="297"/>
      <c r="T11" s="297"/>
    </row>
    <row r="12" spans="1:20" s="11" customFormat="1" ht="18.75" x14ac:dyDescent="0.2">
      <c r="A12" s="300"/>
      <c r="B12" s="300"/>
      <c r="C12" s="300"/>
      <c r="D12" s="300"/>
      <c r="E12" s="300"/>
      <c r="F12" s="300"/>
      <c r="G12" s="300"/>
      <c r="H12" s="300"/>
      <c r="I12" s="300"/>
      <c r="J12" s="300"/>
      <c r="K12" s="300"/>
      <c r="L12" s="300"/>
      <c r="M12" s="300"/>
      <c r="N12" s="300"/>
      <c r="O12" s="300"/>
      <c r="P12" s="300"/>
      <c r="Q12" s="300"/>
      <c r="R12" s="300"/>
      <c r="S12" s="300"/>
      <c r="T12" s="300"/>
    </row>
    <row r="13" spans="1:20" s="11" customFormat="1" ht="18.75" customHeight="1" x14ac:dyDescent="0.25">
      <c r="A13" s="332" t="s">
        <v>550</v>
      </c>
      <c r="B13" s="332"/>
      <c r="C13" s="332"/>
      <c r="D13" s="332"/>
      <c r="E13" s="332"/>
      <c r="F13" s="332"/>
      <c r="G13" s="332"/>
      <c r="H13" s="332"/>
      <c r="I13" s="332"/>
      <c r="J13" s="332"/>
      <c r="K13" s="332"/>
      <c r="L13" s="332"/>
      <c r="M13" s="332"/>
      <c r="N13" s="332"/>
      <c r="O13" s="332"/>
      <c r="P13" s="332"/>
      <c r="Q13" s="332"/>
      <c r="R13" s="332"/>
      <c r="S13" s="332"/>
      <c r="T13" s="332"/>
    </row>
    <row r="14" spans="1:20" s="11" customFormat="1" ht="18.75" customHeight="1" x14ac:dyDescent="0.2">
      <c r="A14" s="297" t="s">
        <v>7</v>
      </c>
      <c r="B14" s="297"/>
      <c r="C14" s="297"/>
      <c r="D14" s="297"/>
      <c r="E14" s="297"/>
      <c r="F14" s="297"/>
      <c r="G14" s="297"/>
      <c r="H14" s="297"/>
      <c r="I14" s="297"/>
      <c r="J14" s="297"/>
      <c r="K14" s="297"/>
      <c r="L14" s="297"/>
      <c r="M14" s="297"/>
      <c r="N14" s="297"/>
      <c r="O14" s="297"/>
      <c r="P14" s="297"/>
      <c r="Q14" s="297"/>
      <c r="R14" s="297"/>
      <c r="S14" s="297"/>
      <c r="T14" s="297"/>
    </row>
    <row r="15" spans="1:20" s="9"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3" customFormat="1" x14ac:dyDescent="0.2">
      <c r="A16" s="328" t="s">
        <v>592</v>
      </c>
      <c r="B16" s="328"/>
      <c r="C16" s="328"/>
      <c r="D16" s="328"/>
      <c r="E16" s="328"/>
      <c r="F16" s="328"/>
      <c r="G16" s="328"/>
      <c r="H16" s="328"/>
      <c r="I16" s="328"/>
      <c r="J16" s="328"/>
      <c r="K16" s="328"/>
      <c r="L16" s="328"/>
      <c r="M16" s="328"/>
      <c r="N16" s="328"/>
      <c r="O16" s="328"/>
      <c r="P16" s="328"/>
      <c r="Q16" s="328"/>
      <c r="R16" s="328"/>
      <c r="S16" s="328"/>
      <c r="T16" s="328"/>
    </row>
    <row r="17" spans="1:20" s="3" customFormat="1" ht="15" customHeight="1" x14ac:dyDescent="0.2">
      <c r="A17" s="297" t="s">
        <v>5</v>
      </c>
      <c r="B17" s="297"/>
      <c r="C17" s="297"/>
      <c r="D17" s="297"/>
      <c r="E17" s="297"/>
      <c r="F17" s="297"/>
      <c r="G17" s="297"/>
      <c r="H17" s="297"/>
      <c r="I17" s="297"/>
      <c r="J17" s="297"/>
      <c r="K17" s="297"/>
      <c r="L17" s="297"/>
      <c r="M17" s="297"/>
      <c r="N17" s="297"/>
      <c r="O17" s="297"/>
      <c r="P17" s="297"/>
      <c r="Q17" s="297"/>
      <c r="R17" s="297"/>
      <c r="S17" s="297"/>
      <c r="T17" s="297"/>
    </row>
    <row r="18" spans="1:20" s="3"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07"/>
    </row>
    <row r="19" spans="1:20" s="3" customFormat="1" ht="15" customHeight="1" x14ac:dyDescent="0.2">
      <c r="A19" s="299" t="s">
        <v>435</v>
      </c>
      <c r="B19" s="299"/>
      <c r="C19" s="299"/>
      <c r="D19" s="299"/>
      <c r="E19" s="299"/>
      <c r="F19" s="299"/>
      <c r="G19" s="299"/>
      <c r="H19" s="299"/>
      <c r="I19" s="299"/>
      <c r="J19" s="299"/>
      <c r="K19" s="299"/>
      <c r="L19" s="299"/>
      <c r="M19" s="299"/>
      <c r="N19" s="299"/>
      <c r="O19" s="299"/>
      <c r="P19" s="299"/>
      <c r="Q19" s="299"/>
      <c r="R19" s="299"/>
      <c r="S19" s="299"/>
      <c r="T19" s="299"/>
    </row>
    <row r="20" spans="1:20" s="59"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20" ht="46.5" customHeight="1" x14ac:dyDescent="0.25">
      <c r="A21" s="334" t="s">
        <v>4</v>
      </c>
      <c r="B21" s="316" t="s">
        <v>224</v>
      </c>
      <c r="C21" s="317"/>
      <c r="D21" s="320" t="s">
        <v>119</v>
      </c>
      <c r="E21" s="316" t="s">
        <v>464</v>
      </c>
      <c r="F21" s="317"/>
      <c r="G21" s="316" t="s">
        <v>242</v>
      </c>
      <c r="H21" s="317"/>
      <c r="I21" s="316" t="s">
        <v>118</v>
      </c>
      <c r="J21" s="317"/>
      <c r="K21" s="320" t="s">
        <v>117</v>
      </c>
      <c r="L21" s="323" t="s">
        <v>116</v>
      </c>
      <c r="M21" s="324"/>
      <c r="N21" s="316" t="s">
        <v>460</v>
      </c>
      <c r="O21" s="317"/>
      <c r="P21" s="320" t="s">
        <v>115</v>
      </c>
      <c r="Q21" s="329" t="s">
        <v>114</v>
      </c>
      <c r="R21" s="330"/>
      <c r="S21" s="329" t="s">
        <v>113</v>
      </c>
      <c r="T21" s="331"/>
    </row>
    <row r="22" spans="1:20" ht="204.75" customHeight="1" x14ac:dyDescent="0.25">
      <c r="A22" s="335"/>
      <c r="B22" s="318"/>
      <c r="C22" s="319"/>
      <c r="D22" s="327"/>
      <c r="E22" s="318"/>
      <c r="F22" s="319"/>
      <c r="G22" s="318"/>
      <c r="H22" s="319"/>
      <c r="I22" s="318"/>
      <c r="J22" s="319"/>
      <c r="K22" s="321"/>
      <c r="L22" s="325"/>
      <c r="M22" s="326"/>
      <c r="N22" s="318"/>
      <c r="O22" s="319"/>
      <c r="P22" s="321"/>
      <c r="Q22" s="107" t="s">
        <v>112</v>
      </c>
      <c r="R22" s="107" t="s">
        <v>434</v>
      </c>
      <c r="S22" s="107" t="s">
        <v>111</v>
      </c>
      <c r="T22" s="107" t="s">
        <v>110</v>
      </c>
    </row>
    <row r="23" spans="1:20" ht="51.75" customHeight="1" x14ac:dyDescent="0.25">
      <c r="A23" s="336"/>
      <c r="B23" s="172" t="s">
        <v>108</v>
      </c>
      <c r="C23" s="172" t="s">
        <v>109</v>
      </c>
      <c r="D23" s="321"/>
      <c r="E23" s="172" t="s">
        <v>108</v>
      </c>
      <c r="F23" s="172" t="s">
        <v>109</v>
      </c>
      <c r="G23" s="172" t="s">
        <v>108</v>
      </c>
      <c r="H23" s="172" t="s">
        <v>109</v>
      </c>
      <c r="I23" s="172" t="s">
        <v>108</v>
      </c>
      <c r="J23" s="172" t="s">
        <v>109</v>
      </c>
      <c r="K23" s="172" t="s">
        <v>108</v>
      </c>
      <c r="L23" s="172" t="s">
        <v>108</v>
      </c>
      <c r="M23" s="172" t="s">
        <v>109</v>
      </c>
      <c r="N23" s="172" t="s">
        <v>108</v>
      </c>
      <c r="O23" s="172" t="s">
        <v>109</v>
      </c>
      <c r="P23" s="173" t="s">
        <v>108</v>
      </c>
      <c r="Q23" s="107" t="s">
        <v>108</v>
      </c>
      <c r="R23" s="107" t="s">
        <v>108</v>
      </c>
      <c r="S23" s="107" t="s">
        <v>108</v>
      </c>
      <c r="T23" s="107" t="s">
        <v>108</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ht="105" customHeight="1" x14ac:dyDescent="0.25">
      <c r="A25" s="62">
        <v>1</v>
      </c>
      <c r="B25" s="194" t="s">
        <v>499</v>
      </c>
      <c r="C25" s="194" t="s">
        <v>499</v>
      </c>
      <c r="D25" s="194" t="s">
        <v>536</v>
      </c>
      <c r="E25" s="194" t="s">
        <v>537</v>
      </c>
      <c r="F25" s="194" t="s">
        <v>552</v>
      </c>
      <c r="G25" s="194" t="s">
        <v>538</v>
      </c>
      <c r="H25" s="234" t="s">
        <v>539</v>
      </c>
      <c r="I25" s="233">
        <v>1982</v>
      </c>
      <c r="J25" s="194">
        <v>2019</v>
      </c>
      <c r="K25" s="194">
        <v>1985</v>
      </c>
      <c r="L25" s="194">
        <v>110</v>
      </c>
      <c r="M25" s="194">
        <v>110</v>
      </c>
      <c r="N25" s="194"/>
      <c r="O25" s="194"/>
      <c r="P25" s="194">
        <v>2015</v>
      </c>
      <c r="Q25" s="232" t="s">
        <v>551</v>
      </c>
      <c r="R25" s="232" t="s">
        <v>545</v>
      </c>
      <c r="S25" s="194"/>
      <c r="T25" s="194"/>
    </row>
    <row r="26" spans="1:20" ht="102" x14ac:dyDescent="0.25">
      <c r="A26" s="62">
        <v>2</v>
      </c>
      <c r="B26" s="194" t="s">
        <v>499</v>
      </c>
      <c r="C26" s="194" t="s">
        <v>499</v>
      </c>
      <c r="D26" s="194" t="s">
        <v>536</v>
      </c>
      <c r="E26" s="194" t="s">
        <v>537</v>
      </c>
      <c r="F26" s="194" t="s">
        <v>552</v>
      </c>
      <c r="G26" s="194" t="s">
        <v>540</v>
      </c>
      <c r="H26" s="233" t="s">
        <v>540</v>
      </c>
      <c r="I26" s="233">
        <v>1982</v>
      </c>
      <c r="J26" s="194">
        <v>2019</v>
      </c>
      <c r="K26" s="194">
        <v>1985</v>
      </c>
      <c r="L26" s="194">
        <v>110</v>
      </c>
      <c r="M26" s="194">
        <v>110</v>
      </c>
      <c r="N26" s="194" t="s">
        <v>320</v>
      </c>
      <c r="O26" s="194" t="s">
        <v>320</v>
      </c>
      <c r="P26" s="233">
        <v>2015</v>
      </c>
      <c r="Q26" s="232" t="s">
        <v>551</v>
      </c>
      <c r="R26" s="232" t="s">
        <v>501</v>
      </c>
      <c r="S26" s="194"/>
      <c r="T26" s="194"/>
    </row>
    <row r="27" spans="1:20" ht="102" x14ac:dyDescent="0.25">
      <c r="A27" s="62">
        <v>3</v>
      </c>
      <c r="B27" s="194" t="s">
        <v>499</v>
      </c>
      <c r="C27" s="194" t="s">
        <v>499</v>
      </c>
      <c r="D27" s="194" t="s">
        <v>541</v>
      </c>
      <c r="E27" s="194" t="s">
        <v>542</v>
      </c>
      <c r="F27" s="194" t="s">
        <v>552</v>
      </c>
      <c r="G27" s="194" t="s">
        <v>543</v>
      </c>
      <c r="H27" s="194" t="s">
        <v>543</v>
      </c>
      <c r="I27" s="233">
        <v>1982</v>
      </c>
      <c r="J27" s="194">
        <v>2019</v>
      </c>
      <c r="K27" s="194">
        <v>1985</v>
      </c>
      <c r="L27" s="194">
        <v>110</v>
      </c>
      <c r="M27" s="194">
        <v>110</v>
      </c>
      <c r="N27" s="194"/>
      <c r="O27" s="194"/>
      <c r="P27" s="194">
        <v>2015</v>
      </c>
      <c r="Q27" s="232" t="s">
        <v>551</v>
      </c>
      <c r="R27" s="232" t="s">
        <v>501</v>
      </c>
      <c r="S27" s="194"/>
      <c r="T27" s="194"/>
    </row>
    <row r="28" spans="1:20" ht="102" x14ac:dyDescent="0.25">
      <c r="A28" s="62">
        <v>4</v>
      </c>
      <c r="B28" s="194" t="s">
        <v>499</v>
      </c>
      <c r="C28" s="194" t="s">
        <v>499</v>
      </c>
      <c r="D28" s="194" t="s">
        <v>541</v>
      </c>
      <c r="E28" s="194" t="s">
        <v>542</v>
      </c>
      <c r="F28" s="194" t="s">
        <v>552</v>
      </c>
      <c r="G28" s="194" t="s">
        <v>544</v>
      </c>
      <c r="H28" s="194" t="s">
        <v>544</v>
      </c>
      <c r="I28" s="233">
        <v>1982</v>
      </c>
      <c r="J28" s="194">
        <v>2019</v>
      </c>
      <c r="K28" s="194">
        <v>1985</v>
      </c>
      <c r="L28" s="194">
        <v>110</v>
      </c>
      <c r="M28" s="194">
        <v>110</v>
      </c>
      <c r="N28" s="194"/>
      <c r="O28" s="194"/>
      <c r="P28" s="194">
        <v>2015</v>
      </c>
      <c r="Q28" s="232" t="s">
        <v>551</v>
      </c>
      <c r="R28" s="232" t="s">
        <v>501</v>
      </c>
      <c r="S28" s="194"/>
      <c r="T28" s="194"/>
    </row>
    <row r="29" spans="1:20" s="59" customFormat="1" ht="24" hidden="1" customHeight="1" x14ac:dyDescent="0.25">
      <c r="A29" s="61"/>
      <c r="B29" s="60"/>
      <c r="C29" s="60"/>
      <c r="D29" s="60"/>
      <c r="E29" s="60"/>
      <c r="F29" s="60"/>
      <c r="G29" s="60"/>
      <c r="H29" s="60"/>
      <c r="I29" s="60"/>
      <c r="J29" s="195"/>
      <c r="K29" s="195"/>
      <c r="L29" s="195"/>
      <c r="M29" s="196"/>
      <c r="N29" s="196"/>
      <c r="O29" s="196"/>
      <c r="P29" s="195"/>
      <c r="Q29" s="175"/>
      <c r="R29" s="232" t="s">
        <v>501</v>
      </c>
      <c r="S29" s="175"/>
      <c r="T29" s="60"/>
    </row>
    <row r="30" spans="1:20" ht="3" customHeight="1" x14ac:dyDescent="0.25">
      <c r="R30" s="232" t="s">
        <v>501</v>
      </c>
    </row>
    <row r="31" spans="1:20" s="57" customFormat="1" ht="12.75" x14ac:dyDescent="0.2">
      <c r="B31" s="58"/>
      <c r="C31" s="58"/>
      <c r="K31" s="58"/>
    </row>
    <row r="32" spans="1:20" s="57" customFormat="1" x14ac:dyDescent="0.25">
      <c r="B32" s="55" t="s">
        <v>107</v>
      </c>
      <c r="C32" s="55"/>
      <c r="D32" s="55"/>
      <c r="E32" s="55"/>
      <c r="F32" s="55"/>
      <c r="G32" s="55"/>
      <c r="H32" s="55"/>
      <c r="I32" s="55"/>
      <c r="J32" s="55"/>
      <c r="K32" s="55"/>
      <c r="L32" s="55"/>
      <c r="M32" s="55"/>
      <c r="N32" s="55"/>
      <c r="O32" s="55"/>
      <c r="P32" s="55"/>
      <c r="Q32" s="55"/>
      <c r="R32" s="55"/>
    </row>
    <row r="33" spans="2:113" x14ac:dyDescent="0.25">
      <c r="B33" s="322" t="s">
        <v>470</v>
      </c>
      <c r="C33" s="322"/>
      <c r="D33" s="322"/>
      <c r="E33" s="322"/>
      <c r="F33" s="322"/>
      <c r="G33" s="322"/>
      <c r="H33" s="322"/>
      <c r="I33" s="322"/>
      <c r="J33" s="322"/>
      <c r="K33" s="322"/>
      <c r="L33" s="322"/>
      <c r="M33" s="322"/>
      <c r="N33" s="322"/>
      <c r="O33" s="322"/>
      <c r="P33" s="322"/>
      <c r="Q33" s="322"/>
      <c r="R33" s="322"/>
    </row>
    <row r="34" spans="2:113" x14ac:dyDescent="0.25">
      <c r="B34" s="55"/>
      <c r="C34" s="55"/>
      <c r="D34" s="55"/>
      <c r="E34" s="55"/>
      <c r="F34" s="55"/>
      <c r="G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x14ac:dyDescent="0.25">
      <c r="B35" s="54" t="s">
        <v>433</v>
      </c>
      <c r="C35" s="54"/>
      <c r="D35" s="54"/>
      <c r="E35" s="54"/>
      <c r="F35" s="52"/>
      <c r="G35" s="52"/>
      <c r="H35" s="54"/>
      <c r="I35" s="54"/>
      <c r="J35" s="54"/>
      <c r="K35" s="54"/>
      <c r="L35" s="54"/>
      <c r="M35" s="54"/>
      <c r="N35" s="54"/>
      <c r="O35" s="54"/>
      <c r="P35" s="54"/>
      <c r="Q35" s="54"/>
      <c r="R35" s="54"/>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x14ac:dyDescent="0.25">
      <c r="B36" s="54" t="s">
        <v>106</v>
      </c>
      <c r="C36" s="54"/>
      <c r="D36" s="54"/>
      <c r="E36" s="54"/>
      <c r="F36" s="52"/>
      <c r="G36" s="52"/>
      <c r="H36" s="54"/>
      <c r="I36" s="54"/>
      <c r="J36" s="54"/>
      <c r="K36" s="54"/>
      <c r="L36" s="54"/>
      <c r="M36" s="54"/>
      <c r="N36" s="54"/>
      <c r="O36" s="54"/>
      <c r="P36" s="54"/>
      <c r="Q36" s="54"/>
      <c r="R36" s="54"/>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2" customFormat="1" x14ac:dyDescent="0.25">
      <c r="B37" s="54" t="s">
        <v>105</v>
      </c>
      <c r="C37" s="54"/>
      <c r="D37" s="54"/>
      <c r="E37" s="54"/>
      <c r="H37" s="54"/>
      <c r="I37" s="54"/>
      <c r="J37" s="54"/>
      <c r="K37" s="54"/>
      <c r="L37" s="54"/>
      <c r="M37" s="54"/>
      <c r="N37" s="54"/>
      <c r="O37" s="54"/>
      <c r="P37" s="54"/>
      <c r="Q37" s="54"/>
      <c r="R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99</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B44" s="54" t="s">
        <v>98</v>
      </c>
      <c r="C44" s="54"/>
      <c r="D44" s="54"/>
      <c r="E44" s="54"/>
      <c r="H44" s="54"/>
      <c r="I44" s="54"/>
      <c r="J44" s="54"/>
      <c r="K44" s="54"/>
      <c r="L44" s="54"/>
      <c r="M44" s="54"/>
      <c r="N44" s="54"/>
      <c r="O44" s="54"/>
      <c r="P44" s="54"/>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row r="46" spans="2:113" s="52" customFormat="1" x14ac:dyDescent="0.25">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row>
  </sheetData>
  <mergeCells count="26">
    <mergeCell ref="A16:T16"/>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14" sqref="A14:AA14"/>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296" t="s">
        <v>554</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1" customFormat="1" x14ac:dyDescent="0.2">
      <c r="A6" s="176"/>
      <c r="B6" s="176"/>
      <c r="C6" s="176"/>
      <c r="D6" s="176"/>
      <c r="E6" s="176"/>
      <c r="F6" s="176"/>
      <c r="G6" s="176"/>
      <c r="H6" s="176"/>
      <c r="I6" s="176"/>
      <c r="J6" s="176"/>
      <c r="K6" s="176"/>
      <c r="L6" s="176"/>
      <c r="M6" s="176"/>
      <c r="N6" s="176"/>
      <c r="O6" s="176"/>
      <c r="P6" s="176"/>
      <c r="Q6" s="176"/>
      <c r="R6" s="176"/>
      <c r="S6" s="176"/>
      <c r="T6" s="176"/>
    </row>
    <row r="7" spans="1:27" s="11" customFormat="1" ht="18.75" x14ac:dyDescent="0.2">
      <c r="E7" s="300" t="s">
        <v>9</v>
      </c>
      <c r="F7" s="300"/>
      <c r="G7" s="300"/>
      <c r="H7" s="300"/>
      <c r="I7" s="300"/>
      <c r="J7" s="300"/>
      <c r="K7" s="300"/>
      <c r="L7" s="300"/>
      <c r="M7" s="300"/>
      <c r="N7" s="300"/>
      <c r="O7" s="300"/>
      <c r="P7" s="300"/>
      <c r="Q7" s="300"/>
      <c r="R7" s="300"/>
      <c r="S7" s="300"/>
      <c r="T7" s="300"/>
      <c r="U7" s="300"/>
      <c r="V7" s="300"/>
      <c r="W7" s="300"/>
      <c r="X7" s="300"/>
      <c r="Y7" s="300"/>
    </row>
    <row r="8" spans="1:27" s="11" customFormat="1" ht="18.75" customHeight="1" x14ac:dyDescent="0.2">
      <c r="A8" s="301" t="s">
        <v>479</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1" customFormat="1" ht="18.75" customHeight="1" x14ac:dyDescent="0.2">
      <c r="A9" s="297" t="s">
        <v>8</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s="11" customFormat="1" ht="18.75" x14ac:dyDescent="0.2">
      <c r="A10" s="300"/>
      <c r="B10" s="300"/>
      <c r="C10" s="300"/>
      <c r="D10" s="300"/>
      <c r="E10" s="300"/>
      <c r="F10" s="300"/>
      <c r="G10" s="300"/>
      <c r="H10" s="300"/>
      <c r="I10" s="300"/>
      <c r="J10" s="300"/>
      <c r="K10" s="300"/>
      <c r="L10" s="300"/>
      <c r="M10" s="300"/>
      <c r="N10" s="300"/>
      <c r="O10" s="300"/>
      <c r="P10" s="300"/>
      <c r="Q10" s="300"/>
      <c r="R10" s="300"/>
      <c r="S10" s="300"/>
      <c r="T10" s="300"/>
    </row>
    <row r="11" spans="1:27" s="11" customFormat="1" ht="18.75" customHeight="1" x14ac:dyDescent="0.25">
      <c r="A11" s="344" t="s">
        <v>553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row>
    <row r="12" spans="1:27" s="11" customFormat="1" ht="18.75" customHeight="1" x14ac:dyDescent="0.2">
      <c r="A12" s="297" t="s">
        <v>7</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s="9"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309"/>
    </row>
    <row r="14" spans="1:27" s="3" customFormat="1" x14ac:dyDescent="0.2">
      <c r="A14" s="301" t="s">
        <v>587</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row>
    <row r="15" spans="1:27" s="3" customFormat="1" ht="15" customHeight="1" x14ac:dyDescent="0.2">
      <c r="A15" s="297" t="s">
        <v>5</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row>
    <row r="16" spans="1:27" s="3" customFormat="1" ht="15" customHeight="1" x14ac:dyDescent="0.2">
      <c r="E16" s="297"/>
      <c r="F16" s="297"/>
      <c r="G16" s="297"/>
      <c r="H16" s="297"/>
      <c r="I16" s="297"/>
      <c r="J16" s="297"/>
      <c r="K16" s="297"/>
      <c r="L16" s="297"/>
      <c r="M16" s="297"/>
      <c r="N16" s="297"/>
      <c r="O16" s="297"/>
      <c r="P16" s="297"/>
      <c r="Q16" s="297"/>
      <c r="R16" s="297"/>
      <c r="S16" s="297"/>
      <c r="T16" s="297"/>
      <c r="U16" s="297"/>
      <c r="V16" s="297"/>
      <c r="W16" s="297"/>
      <c r="X16" s="297"/>
      <c r="Y16" s="2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9"/>
      <c r="F18" s="299"/>
      <c r="G18" s="299"/>
      <c r="H18" s="299"/>
      <c r="I18" s="299"/>
      <c r="J18" s="299"/>
      <c r="K18" s="299"/>
      <c r="L18" s="299"/>
      <c r="M18" s="299"/>
      <c r="N18" s="299"/>
      <c r="O18" s="299"/>
      <c r="P18" s="299"/>
      <c r="Q18" s="299"/>
      <c r="R18" s="299"/>
      <c r="S18" s="299"/>
      <c r="T18" s="299"/>
      <c r="U18" s="299"/>
      <c r="V18" s="299"/>
      <c r="W18" s="299"/>
      <c r="X18" s="299"/>
      <c r="Y18" s="299"/>
    </row>
    <row r="19" spans="1:27" ht="25.5" customHeight="1" x14ac:dyDescent="0.25">
      <c r="A19" s="299" t="s">
        <v>437</v>
      </c>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row>
    <row r="20" spans="1:27" s="59" customFormat="1" ht="21" customHeight="1" x14ac:dyDescent="0.25"/>
    <row r="21" spans="1:27" ht="15.75" customHeight="1" x14ac:dyDescent="0.25">
      <c r="A21" s="337" t="s">
        <v>4</v>
      </c>
      <c r="B21" s="340" t="s">
        <v>444</v>
      </c>
      <c r="C21" s="341"/>
      <c r="D21" s="340" t="s">
        <v>446</v>
      </c>
      <c r="E21" s="341"/>
      <c r="F21" s="329" t="s">
        <v>91</v>
      </c>
      <c r="G21" s="331"/>
      <c r="H21" s="331"/>
      <c r="I21" s="330"/>
      <c r="J21" s="337" t="s">
        <v>447</v>
      </c>
      <c r="K21" s="340" t="s">
        <v>448</v>
      </c>
      <c r="L21" s="341"/>
      <c r="M21" s="340" t="s">
        <v>449</v>
      </c>
      <c r="N21" s="341"/>
      <c r="O21" s="340" t="s">
        <v>436</v>
      </c>
      <c r="P21" s="341"/>
      <c r="Q21" s="340" t="s">
        <v>124</v>
      </c>
      <c r="R21" s="341"/>
      <c r="S21" s="337" t="s">
        <v>123</v>
      </c>
      <c r="T21" s="337" t="s">
        <v>450</v>
      </c>
      <c r="U21" s="337" t="s">
        <v>445</v>
      </c>
      <c r="V21" s="340" t="s">
        <v>122</v>
      </c>
      <c r="W21" s="341"/>
      <c r="X21" s="329" t="s">
        <v>114</v>
      </c>
      <c r="Y21" s="331"/>
      <c r="Z21" s="329" t="s">
        <v>113</v>
      </c>
      <c r="AA21" s="331"/>
    </row>
    <row r="22" spans="1:27" ht="216" customHeight="1" x14ac:dyDescent="0.25">
      <c r="A22" s="338"/>
      <c r="B22" s="342"/>
      <c r="C22" s="343"/>
      <c r="D22" s="342"/>
      <c r="E22" s="343"/>
      <c r="F22" s="329" t="s">
        <v>121</v>
      </c>
      <c r="G22" s="330"/>
      <c r="H22" s="329" t="s">
        <v>120</v>
      </c>
      <c r="I22" s="330"/>
      <c r="J22" s="339"/>
      <c r="K22" s="342"/>
      <c r="L22" s="343"/>
      <c r="M22" s="342"/>
      <c r="N22" s="343"/>
      <c r="O22" s="342"/>
      <c r="P22" s="343"/>
      <c r="Q22" s="342"/>
      <c r="R22" s="343"/>
      <c r="S22" s="339"/>
      <c r="T22" s="339"/>
      <c r="U22" s="339"/>
      <c r="V22" s="342"/>
      <c r="W22" s="343"/>
      <c r="X22" s="107" t="s">
        <v>112</v>
      </c>
      <c r="Y22" s="107" t="s">
        <v>434</v>
      </c>
      <c r="Z22" s="107" t="s">
        <v>111</v>
      </c>
      <c r="AA22" s="107" t="s">
        <v>110</v>
      </c>
    </row>
    <row r="23" spans="1:27" ht="60" customHeight="1" x14ac:dyDescent="0.25">
      <c r="A23" s="339"/>
      <c r="B23" s="170" t="s">
        <v>108</v>
      </c>
      <c r="C23" s="170" t="s">
        <v>109</v>
      </c>
      <c r="D23" s="108" t="s">
        <v>108</v>
      </c>
      <c r="E23" s="108" t="s">
        <v>109</v>
      </c>
      <c r="F23" s="108" t="s">
        <v>108</v>
      </c>
      <c r="G23" s="108" t="s">
        <v>109</v>
      </c>
      <c r="H23" s="108" t="s">
        <v>108</v>
      </c>
      <c r="I23" s="108" t="s">
        <v>109</v>
      </c>
      <c r="J23" s="108" t="s">
        <v>108</v>
      </c>
      <c r="K23" s="108" t="s">
        <v>108</v>
      </c>
      <c r="L23" s="108" t="s">
        <v>109</v>
      </c>
      <c r="M23" s="108" t="s">
        <v>108</v>
      </c>
      <c r="N23" s="108" t="s">
        <v>109</v>
      </c>
      <c r="O23" s="108" t="s">
        <v>108</v>
      </c>
      <c r="P23" s="108" t="s">
        <v>109</v>
      </c>
      <c r="Q23" s="108" t="s">
        <v>108</v>
      </c>
      <c r="R23" s="108" t="s">
        <v>109</v>
      </c>
      <c r="S23" s="108" t="s">
        <v>108</v>
      </c>
      <c r="T23" s="108" t="s">
        <v>108</v>
      </c>
      <c r="U23" s="108" t="s">
        <v>108</v>
      </c>
      <c r="V23" s="108" t="s">
        <v>108</v>
      </c>
      <c r="W23" s="108" t="s">
        <v>109</v>
      </c>
      <c r="X23" s="108" t="s">
        <v>108</v>
      </c>
      <c r="Y23" s="108" t="s">
        <v>108</v>
      </c>
      <c r="Z23" s="107" t="s">
        <v>108</v>
      </c>
      <c r="AA23" s="107" t="s">
        <v>108</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9" customFormat="1" ht="24" customHeight="1" x14ac:dyDescent="0.25">
      <c r="A25" s="113" t="s">
        <v>478</v>
      </c>
      <c r="B25" s="113" t="s">
        <v>478</v>
      </c>
      <c r="C25" s="113" t="s">
        <v>478</v>
      </c>
      <c r="D25" s="113" t="s">
        <v>478</v>
      </c>
      <c r="E25" s="113" t="s">
        <v>478</v>
      </c>
      <c r="F25" s="113" t="s">
        <v>478</v>
      </c>
      <c r="G25" s="113" t="s">
        <v>478</v>
      </c>
      <c r="H25" s="113" t="s">
        <v>478</v>
      </c>
      <c r="I25" s="113" t="s">
        <v>478</v>
      </c>
      <c r="J25" s="113" t="s">
        <v>478</v>
      </c>
      <c r="K25" s="113" t="s">
        <v>478</v>
      </c>
      <c r="L25" s="113" t="s">
        <v>478</v>
      </c>
      <c r="M25" s="113" t="s">
        <v>478</v>
      </c>
      <c r="N25" s="113" t="s">
        <v>478</v>
      </c>
      <c r="O25" s="113" t="s">
        <v>478</v>
      </c>
      <c r="P25" s="113" t="s">
        <v>478</v>
      </c>
      <c r="Q25" s="113" t="s">
        <v>478</v>
      </c>
      <c r="R25" s="113" t="s">
        <v>478</v>
      </c>
      <c r="S25" s="113" t="s">
        <v>478</v>
      </c>
      <c r="T25" s="113" t="s">
        <v>478</v>
      </c>
      <c r="U25" s="113" t="s">
        <v>478</v>
      </c>
      <c r="V25" s="113" t="s">
        <v>478</v>
      </c>
      <c r="W25" s="113" t="s">
        <v>478</v>
      </c>
      <c r="X25" s="113" t="s">
        <v>478</v>
      </c>
      <c r="Y25" s="113" t="s">
        <v>478</v>
      </c>
      <c r="Z25" s="113" t="s">
        <v>478</v>
      </c>
      <c r="AA25" s="113" t="s">
        <v>478</v>
      </c>
    </row>
    <row r="26" spans="1:27" ht="3" customHeight="1" x14ac:dyDescent="0.25">
      <c r="X26" s="109"/>
      <c r="Y26" s="110"/>
      <c r="Z26" s="52"/>
      <c r="AA26" s="52"/>
    </row>
    <row r="27" spans="1:27" s="57" customFormat="1" ht="12.75" x14ac:dyDescent="0.2">
      <c r="A27" s="58"/>
      <c r="B27" s="58"/>
      <c r="C27" s="58"/>
      <c r="E27" s="58"/>
      <c r="X27" s="111"/>
      <c r="Y27" s="111"/>
      <c r="Z27" s="111"/>
      <c r="AA27" s="111"/>
    </row>
    <row r="28" spans="1:27" s="57" customFormat="1" ht="12.75" x14ac:dyDescent="0.2">
      <c r="A28" s="58"/>
      <c r="B28" s="58"/>
      <c r="C28" s="58"/>
    </row>
  </sheetData>
  <mergeCells count="30">
    <mergeCell ref="A5:AA5"/>
    <mergeCell ref="E16:Y16"/>
    <mergeCell ref="E7:Y7"/>
    <mergeCell ref="A10:T10"/>
    <mergeCell ref="A13:T13"/>
    <mergeCell ref="A8:AA8"/>
    <mergeCell ref="A9:AA9"/>
    <mergeCell ref="A11:AA11"/>
    <mergeCell ref="A12:AA12"/>
    <mergeCell ref="A14:AA14"/>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6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96" t="s">
        <v>533</v>
      </c>
      <c r="B5" s="296"/>
      <c r="C5" s="296"/>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1" customFormat="1" ht="18.75" x14ac:dyDescent="0.3">
      <c r="A6" s="16"/>
      <c r="E6" s="15"/>
      <c r="F6" s="15"/>
      <c r="G6" s="14"/>
    </row>
    <row r="7" spans="1:29" s="11" customFormat="1" ht="18.75" x14ac:dyDescent="0.2">
      <c r="A7" s="300" t="s">
        <v>473</v>
      </c>
      <c r="B7" s="300"/>
      <c r="C7" s="300"/>
      <c r="D7" s="168"/>
      <c r="E7" s="168"/>
      <c r="F7" s="168"/>
      <c r="G7" s="168"/>
      <c r="H7" s="168"/>
      <c r="I7" s="167"/>
      <c r="J7" s="167"/>
      <c r="K7" s="167"/>
      <c r="L7" s="167"/>
      <c r="M7" s="167"/>
      <c r="N7" s="167"/>
      <c r="O7" s="167"/>
      <c r="P7" s="167"/>
      <c r="Q7" s="167"/>
      <c r="R7" s="167"/>
      <c r="S7" s="167"/>
      <c r="T7" s="167"/>
      <c r="U7" s="167"/>
      <c r="V7" s="167"/>
    </row>
    <row r="8" spans="1:29" s="11" customFormat="1" ht="18.75" x14ac:dyDescent="0.2">
      <c r="A8" s="297" t="s">
        <v>8</v>
      </c>
      <c r="B8" s="297"/>
      <c r="C8" s="297"/>
      <c r="D8" s="169"/>
      <c r="E8" s="169"/>
      <c r="F8" s="169"/>
      <c r="G8" s="169"/>
      <c r="H8" s="169"/>
      <c r="I8" s="167"/>
      <c r="J8" s="167"/>
      <c r="K8" s="167"/>
      <c r="L8" s="167"/>
      <c r="M8" s="167"/>
      <c r="N8" s="167"/>
      <c r="O8" s="167"/>
      <c r="P8" s="167"/>
      <c r="Q8" s="167"/>
      <c r="R8" s="167"/>
      <c r="S8" s="167"/>
      <c r="T8" s="167"/>
      <c r="U8" s="167"/>
      <c r="V8" s="167"/>
    </row>
    <row r="9" spans="1:29" s="11" customFormat="1" ht="18.75" x14ac:dyDescent="0.2">
      <c r="A9" s="213"/>
      <c r="B9" s="213"/>
      <c r="C9" s="213"/>
      <c r="D9" s="213"/>
      <c r="E9" s="213"/>
      <c r="F9" s="213"/>
      <c r="G9" s="213"/>
      <c r="H9" s="213"/>
      <c r="I9" s="167"/>
      <c r="J9" s="167"/>
      <c r="K9" s="167"/>
      <c r="L9" s="167"/>
      <c r="M9" s="167"/>
      <c r="N9" s="167"/>
      <c r="O9" s="167"/>
      <c r="P9" s="167"/>
      <c r="Q9" s="167"/>
      <c r="R9" s="167"/>
      <c r="S9" s="167"/>
      <c r="T9" s="167"/>
      <c r="U9" s="167"/>
      <c r="V9" s="167"/>
    </row>
    <row r="10" spans="1:29" s="11" customFormat="1" ht="18.75" x14ac:dyDescent="0.2">
      <c r="A10" s="301" t="s">
        <v>548</v>
      </c>
      <c r="B10" s="301"/>
      <c r="C10" s="301"/>
      <c r="D10" s="168"/>
      <c r="E10" s="168"/>
      <c r="F10" s="168"/>
      <c r="G10" s="168"/>
      <c r="H10" s="168"/>
      <c r="I10" s="167"/>
      <c r="J10" s="167"/>
      <c r="K10" s="167"/>
      <c r="L10" s="167"/>
      <c r="M10" s="167"/>
      <c r="N10" s="167"/>
      <c r="O10" s="167"/>
      <c r="P10" s="167"/>
      <c r="Q10" s="167"/>
      <c r="R10" s="167"/>
      <c r="S10" s="167"/>
      <c r="T10" s="167"/>
      <c r="U10" s="167"/>
      <c r="V10" s="167"/>
    </row>
    <row r="11" spans="1:29" s="11" customFormat="1" ht="18.75" x14ac:dyDescent="0.2">
      <c r="A11" s="297" t="s">
        <v>7</v>
      </c>
      <c r="B11" s="297"/>
      <c r="C11" s="297"/>
      <c r="D11" s="169"/>
      <c r="E11" s="169"/>
      <c r="F11" s="169"/>
      <c r="G11" s="169"/>
      <c r="H11" s="169"/>
      <c r="I11" s="167"/>
      <c r="J11" s="167"/>
      <c r="K11" s="167"/>
      <c r="L11" s="167"/>
      <c r="M11" s="167"/>
      <c r="N11" s="167"/>
      <c r="O11" s="167"/>
      <c r="P11" s="167"/>
      <c r="Q11" s="167"/>
      <c r="R11" s="167"/>
      <c r="S11" s="167"/>
      <c r="T11" s="167"/>
      <c r="U11" s="167"/>
      <c r="V11" s="167"/>
    </row>
    <row r="12" spans="1:29" s="9" customFormat="1" ht="15.75" customHeight="1" x14ac:dyDescent="0.2">
      <c r="A12" s="214"/>
      <c r="B12" s="214"/>
      <c r="C12" s="214"/>
      <c r="D12" s="214"/>
      <c r="E12" s="214"/>
      <c r="F12" s="214"/>
      <c r="G12" s="214"/>
      <c r="H12" s="214"/>
      <c r="I12" s="214"/>
      <c r="J12" s="214"/>
      <c r="K12" s="214"/>
      <c r="L12" s="214"/>
      <c r="M12" s="214"/>
      <c r="N12" s="214"/>
      <c r="O12" s="214"/>
      <c r="P12" s="214"/>
      <c r="Q12" s="214"/>
      <c r="R12" s="214"/>
      <c r="S12" s="214"/>
      <c r="T12" s="214"/>
      <c r="U12" s="214"/>
      <c r="V12" s="214"/>
    </row>
    <row r="13" spans="1:29" s="3" customFormat="1" ht="38.25" customHeight="1" x14ac:dyDescent="0.2">
      <c r="A13" s="187"/>
      <c r="B13" s="302" t="s">
        <v>588</v>
      </c>
      <c r="C13" s="302"/>
      <c r="D13" s="188"/>
      <c r="E13" s="188"/>
      <c r="F13" s="188"/>
      <c r="G13" s="188"/>
      <c r="H13" s="168"/>
      <c r="I13" s="168"/>
      <c r="J13" s="168"/>
      <c r="K13" s="168"/>
      <c r="L13" s="168"/>
      <c r="M13" s="168"/>
      <c r="N13" s="168"/>
      <c r="O13" s="168"/>
      <c r="P13" s="168"/>
      <c r="Q13" s="168"/>
      <c r="R13" s="168"/>
      <c r="S13" s="168"/>
      <c r="T13" s="168"/>
      <c r="U13" s="168"/>
      <c r="V13" s="168"/>
    </row>
    <row r="14" spans="1:29" s="3" customFormat="1" ht="15" customHeight="1" x14ac:dyDescent="0.2">
      <c r="A14" s="297" t="s">
        <v>5</v>
      </c>
      <c r="B14" s="297"/>
      <c r="C14" s="297"/>
      <c r="D14" s="169"/>
      <c r="E14" s="169"/>
      <c r="F14" s="169"/>
      <c r="G14" s="169"/>
      <c r="H14" s="169"/>
      <c r="I14" s="169"/>
      <c r="J14" s="169"/>
      <c r="K14" s="169"/>
      <c r="L14" s="169"/>
      <c r="M14" s="169"/>
      <c r="N14" s="169"/>
      <c r="O14" s="169"/>
      <c r="P14" s="169"/>
      <c r="Q14" s="169"/>
      <c r="R14" s="169"/>
      <c r="S14" s="169"/>
      <c r="T14" s="169"/>
      <c r="U14" s="169"/>
      <c r="V14" s="169"/>
    </row>
    <row r="15" spans="1:29" s="3" customFormat="1" ht="15.75" x14ac:dyDescent="0.2">
      <c r="A15" s="187"/>
      <c r="B15" s="187"/>
      <c r="C15" s="187"/>
      <c r="D15" s="8"/>
      <c r="E15" s="8"/>
      <c r="F15" s="8"/>
      <c r="G15" s="8"/>
      <c r="H15" s="8"/>
      <c r="I15" s="8"/>
      <c r="J15" s="8"/>
      <c r="K15" s="8"/>
      <c r="L15" s="8"/>
      <c r="M15" s="8"/>
      <c r="N15" s="8"/>
      <c r="O15" s="8"/>
      <c r="P15" s="8"/>
      <c r="Q15" s="8"/>
      <c r="R15" s="8"/>
      <c r="S15" s="8"/>
      <c r="T15" s="8"/>
      <c r="U15" s="8"/>
    </row>
    <row r="16" spans="1:29" s="3" customFormat="1" ht="15" customHeight="1" x14ac:dyDescent="0.2">
      <c r="A16" s="297"/>
      <c r="B16" s="297"/>
      <c r="C16" s="297"/>
      <c r="D16" s="6"/>
      <c r="E16" s="6"/>
      <c r="F16" s="6"/>
      <c r="G16" s="6"/>
      <c r="H16" s="6"/>
      <c r="I16" s="6"/>
      <c r="J16" s="6"/>
      <c r="K16" s="6"/>
      <c r="L16" s="6"/>
      <c r="M16" s="6"/>
      <c r="N16" s="6"/>
      <c r="O16" s="6"/>
      <c r="P16" s="6"/>
      <c r="Q16" s="6"/>
      <c r="R16" s="6"/>
      <c r="S16" s="6"/>
      <c r="T16" s="6"/>
      <c r="U16" s="6"/>
    </row>
    <row r="17" spans="1:21" s="3" customFormat="1" ht="15" customHeight="1" x14ac:dyDescent="0.2">
      <c r="A17" s="307"/>
      <c r="B17" s="307"/>
      <c r="C17" s="307"/>
      <c r="D17" s="4"/>
      <c r="E17" s="4"/>
      <c r="F17" s="4"/>
      <c r="G17" s="4"/>
      <c r="H17" s="4"/>
      <c r="I17" s="4"/>
      <c r="J17" s="4"/>
      <c r="K17" s="4"/>
      <c r="L17" s="4"/>
      <c r="M17" s="4"/>
      <c r="N17" s="4"/>
      <c r="O17" s="4"/>
      <c r="P17" s="4"/>
      <c r="Q17" s="4"/>
      <c r="R17" s="4"/>
    </row>
    <row r="18" spans="1:21" s="3" customFormat="1" ht="27.75" customHeight="1" x14ac:dyDescent="0.2">
      <c r="A18" s="298" t="s">
        <v>429</v>
      </c>
      <c r="B18" s="298"/>
      <c r="C18" s="2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4</v>
      </c>
      <c r="B20" s="37" t="s">
        <v>67</v>
      </c>
      <c r="C20" s="36"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125.25" customHeight="1" x14ac:dyDescent="0.2">
      <c r="A22" s="23" t="s">
        <v>65</v>
      </c>
      <c r="B22" s="30" t="s">
        <v>442</v>
      </c>
      <c r="C22" s="29" t="s">
        <v>559</v>
      </c>
      <c r="D22" s="28"/>
      <c r="E22" s="28"/>
      <c r="F22" s="27"/>
      <c r="G22" s="27"/>
      <c r="H22" s="27"/>
      <c r="I22" s="27"/>
      <c r="J22" s="27"/>
      <c r="K22" s="27"/>
      <c r="L22" s="27"/>
      <c r="M22" s="27"/>
      <c r="N22" s="27"/>
      <c r="O22" s="27"/>
      <c r="P22" s="27"/>
      <c r="Q22" s="26"/>
      <c r="R22" s="26"/>
      <c r="S22" s="26"/>
      <c r="T22" s="26"/>
      <c r="U22" s="26"/>
    </row>
    <row r="23" spans="1:21" ht="186" customHeight="1" x14ac:dyDescent="0.25">
      <c r="A23" s="23" t="s">
        <v>63</v>
      </c>
      <c r="B23" s="25" t="s">
        <v>60</v>
      </c>
      <c r="C23" s="24" t="s">
        <v>560</v>
      </c>
      <c r="D23" s="22"/>
      <c r="E23" s="22"/>
      <c r="F23" s="22"/>
      <c r="G23" s="22"/>
      <c r="H23" s="22"/>
      <c r="I23" s="22"/>
      <c r="J23" s="22"/>
      <c r="K23" s="22"/>
      <c r="L23" s="22"/>
      <c r="M23" s="22"/>
      <c r="N23" s="22"/>
      <c r="O23" s="22"/>
      <c r="P23" s="22"/>
      <c r="Q23" s="22"/>
      <c r="R23" s="22"/>
      <c r="S23" s="22"/>
      <c r="T23" s="22"/>
      <c r="U23" s="22"/>
    </row>
    <row r="24" spans="1:21" ht="81.75" customHeight="1" x14ac:dyDescent="0.25">
      <c r="A24" s="23" t="s">
        <v>62</v>
      </c>
      <c r="B24" s="25" t="s">
        <v>462</v>
      </c>
      <c r="C24" s="24" t="s">
        <v>561</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463</v>
      </c>
      <c r="C25" s="39">
        <v>71.507000000000005</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232</v>
      </c>
      <c r="C26" s="24" t="s">
        <v>558</v>
      </c>
      <c r="D26" s="22"/>
      <c r="E26" s="22"/>
      <c r="F26" s="22"/>
      <c r="G26" s="22"/>
      <c r="H26" s="22"/>
      <c r="I26" s="22"/>
      <c r="J26" s="22"/>
      <c r="K26" s="22"/>
      <c r="L26" s="22"/>
      <c r="M26" s="22"/>
      <c r="N26" s="22"/>
      <c r="O26" s="22"/>
      <c r="P26" s="22"/>
      <c r="Q26" s="22"/>
      <c r="R26" s="22"/>
      <c r="S26" s="22"/>
      <c r="T26" s="22"/>
      <c r="U26" s="22"/>
    </row>
    <row r="27" spans="1:21" ht="84" customHeight="1" x14ac:dyDescent="0.25">
      <c r="A27" s="23" t="s">
        <v>58</v>
      </c>
      <c r="B27" s="25" t="s">
        <v>443</v>
      </c>
      <c r="C27" s="24" t="s">
        <v>562</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4" t="s">
        <v>555</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9" t="s">
        <v>556</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24" t="s">
        <v>557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B13:C13"/>
    <mergeCell ref="A5:C5"/>
    <mergeCell ref="A16:C16"/>
    <mergeCell ref="A17:C17"/>
    <mergeCell ref="A18:C18"/>
    <mergeCell ref="A7:C7"/>
    <mergeCell ref="A8:C8"/>
    <mergeCell ref="A10:C10"/>
    <mergeCell ref="A11:C11"/>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tabSelected="1" topLeftCell="A4" zoomScale="80" zoomScaleNormal="80" zoomScaleSheetLayoutView="80" workbookViewId="0">
      <selection activeCell="B33" sqref="B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4" t="s">
        <v>10</v>
      </c>
    </row>
    <row r="3" spans="1:28" ht="18.75" x14ac:dyDescent="0.3">
      <c r="Z3" s="14" t="s">
        <v>68</v>
      </c>
    </row>
    <row r="4" spans="1:28" ht="18.75" customHeight="1" x14ac:dyDescent="0.25">
      <c r="A4" s="296" t="s">
        <v>533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0" t="s">
        <v>9</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67"/>
      <c r="AB6" s="167"/>
    </row>
    <row r="7" spans="1:28" ht="18.75" x14ac:dyDescent="0.25">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67"/>
      <c r="AB7" s="167"/>
    </row>
    <row r="8" spans="1:28" s="11" customFormat="1" ht="18.75" customHeight="1" x14ac:dyDescent="0.2">
      <c r="A8" s="301" t="s">
        <v>479</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8" s="11" customFormat="1" ht="18.75" customHeight="1" x14ac:dyDescent="0.2">
      <c r="A9" s="297" t="s">
        <v>8</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8" s="11" customFormat="1" ht="18.75" x14ac:dyDescent="0.2">
      <c r="A10" s="300"/>
      <c r="B10" s="300"/>
      <c r="C10" s="300"/>
      <c r="D10" s="300"/>
      <c r="E10" s="300"/>
      <c r="F10" s="300"/>
      <c r="G10" s="300"/>
      <c r="H10" s="300"/>
      <c r="I10" s="300"/>
      <c r="J10" s="300"/>
      <c r="K10" s="300"/>
      <c r="L10" s="300"/>
      <c r="M10" s="300"/>
      <c r="N10" s="300"/>
      <c r="O10" s="300"/>
      <c r="P10" s="300"/>
      <c r="Q10" s="300"/>
      <c r="R10" s="300"/>
      <c r="S10" s="300"/>
      <c r="T10" s="300"/>
    </row>
    <row r="11" spans="1:28" s="11" customFormat="1" ht="18.75" customHeight="1" x14ac:dyDescent="0.25">
      <c r="A11" s="344" t="s">
        <v>563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row>
    <row r="12" spans="1:28" s="11" customFormat="1" ht="18.75" customHeight="1" x14ac:dyDescent="0.2">
      <c r="A12" s="297" t="s">
        <v>7</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8" s="9"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309"/>
    </row>
    <row r="14" spans="1:28" s="3" customFormat="1" ht="15.75" x14ac:dyDescent="0.2">
      <c r="A14" s="301" t="s">
        <v>591</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row>
    <row r="15" spans="1:28" s="3" customFormat="1" ht="15" customHeight="1" x14ac:dyDescent="0.2">
      <c r="A15" s="297" t="s">
        <v>5</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78"/>
      <c r="AB16" s="178"/>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78"/>
      <c r="AB17" s="178"/>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78"/>
      <c r="AB18" s="178"/>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78"/>
      <c r="AB19" s="178"/>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79"/>
      <c r="AB20" s="179"/>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79"/>
      <c r="AB21" s="179"/>
    </row>
    <row r="22" spans="1:28" x14ac:dyDescent="0.25">
      <c r="A22" s="346" t="s">
        <v>461</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80"/>
      <c r="AB22" s="180"/>
    </row>
    <row r="23" spans="1:28" ht="32.25" customHeight="1" x14ac:dyDescent="0.25">
      <c r="A23" s="348" t="s">
        <v>317</v>
      </c>
      <c r="B23" s="349"/>
      <c r="C23" s="349"/>
      <c r="D23" s="349"/>
      <c r="E23" s="349"/>
      <c r="F23" s="349"/>
      <c r="G23" s="349"/>
      <c r="H23" s="349"/>
      <c r="I23" s="349"/>
      <c r="J23" s="349"/>
      <c r="K23" s="349"/>
      <c r="L23" s="350"/>
      <c r="M23" s="347" t="s">
        <v>318</v>
      </c>
      <c r="N23" s="347"/>
      <c r="O23" s="347"/>
      <c r="P23" s="347"/>
      <c r="Q23" s="347"/>
      <c r="R23" s="347"/>
      <c r="S23" s="347"/>
      <c r="T23" s="347"/>
      <c r="U23" s="347"/>
      <c r="V23" s="347"/>
      <c r="W23" s="347"/>
      <c r="X23" s="347"/>
      <c r="Y23" s="347"/>
      <c r="Z23" s="347"/>
    </row>
    <row r="24" spans="1:28" ht="151.5" customHeight="1" x14ac:dyDescent="0.25">
      <c r="A24" s="208" t="s">
        <v>234</v>
      </c>
      <c r="B24" s="209" t="s">
        <v>240</v>
      </c>
      <c r="C24" s="208" t="s">
        <v>314</v>
      </c>
      <c r="D24" s="208" t="s">
        <v>235</v>
      </c>
      <c r="E24" s="208" t="s">
        <v>315</v>
      </c>
      <c r="F24" s="208" t="s">
        <v>480</v>
      </c>
      <c r="G24" s="208" t="s">
        <v>481</v>
      </c>
      <c r="H24" s="208" t="s">
        <v>236</v>
      </c>
      <c r="I24" s="208" t="s">
        <v>482</v>
      </c>
      <c r="J24" s="208" t="s">
        <v>241</v>
      </c>
      <c r="K24" s="209" t="s">
        <v>239</v>
      </c>
      <c r="L24" s="209" t="s">
        <v>237</v>
      </c>
      <c r="M24" s="210" t="s">
        <v>243</v>
      </c>
      <c r="N24" s="209" t="s">
        <v>486</v>
      </c>
      <c r="O24" s="208" t="s">
        <v>487</v>
      </c>
      <c r="P24" s="208" t="s">
        <v>488</v>
      </c>
      <c r="Q24" s="208" t="s">
        <v>489</v>
      </c>
      <c r="R24" s="208" t="s">
        <v>236</v>
      </c>
      <c r="S24" s="208" t="s">
        <v>490</v>
      </c>
      <c r="T24" s="208" t="s">
        <v>491</v>
      </c>
      <c r="U24" s="208" t="s">
        <v>492</v>
      </c>
      <c r="V24" s="208" t="s">
        <v>489</v>
      </c>
      <c r="W24" s="211" t="s">
        <v>483</v>
      </c>
      <c r="X24" s="211" t="s">
        <v>484</v>
      </c>
      <c r="Y24" s="211" t="s">
        <v>485</v>
      </c>
      <c r="Z24" s="212" t="s">
        <v>244</v>
      </c>
    </row>
    <row r="25" spans="1:28" ht="16.5" customHeight="1" x14ac:dyDescent="0.25">
      <c r="A25" s="208">
        <v>1</v>
      </c>
      <c r="B25" s="209">
        <v>2</v>
      </c>
      <c r="C25" s="208">
        <v>3</v>
      </c>
      <c r="D25" s="209">
        <v>4</v>
      </c>
      <c r="E25" s="208">
        <v>5</v>
      </c>
      <c r="F25" s="209">
        <v>6</v>
      </c>
      <c r="G25" s="208">
        <v>7</v>
      </c>
      <c r="H25" s="209">
        <v>8</v>
      </c>
      <c r="I25" s="208">
        <v>9</v>
      </c>
      <c r="J25" s="209">
        <v>10</v>
      </c>
      <c r="K25" s="208">
        <v>11</v>
      </c>
      <c r="L25" s="209">
        <v>12</v>
      </c>
      <c r="M25" s="208">
        <v>13</v>
      </c>
      <c r="N25" s="209">
        <v>14</v>
      </c>
      <c r="O25" s="208">
        <v>15</v>
      </c>
      <c r="P25" s="209">
        <v>16</v>
      </c>
      <c r="Q25" s="208">
        <v>17</v>
      </c>
      <c r="R25" s="209">
        <v>18</v>
      </c>
      <c r="S25" s="208">
        <v>19</v>
      </c>
      <c r="T25" s="209">
        <v>20</v>
      </c>
      <c r="U25" s="208">
        <v>21</v>
      </c>
      <c r="V25" s="209">
        <v>22</v>
      </c>
      <c r="W25" s="208">
        <v>23</v>
      </c>
      <c r="X25" s="209">
        <v>24</v>
      </c>
      <c r="Y25" s="208">
        <v>25</v>
      </c>
      <c r="Z25" s="209">
        <v>26</v>
      </c>
    </row>
    <row r="26" spans="1:28" ht="76.5" customHeight="1" x14ac:dyDescent="0.25">
      <c r="A26" s="289">
        <v>2020</v>
      </c>
      <c r="B26" s="292" t="s">
        <v>596</v>
      </c>
      <c r="C26" s="289">
        <v>0.217</v>
      </c>
      <c r="D26" s="289">
        <v>1</v>
      </c>
      <c r="E26" s="289">
        <v>0.246</v>
      </c>
      <c r="F26" s="289">
        <f>C26*D26</f>
        <v>0.217</v>
      </c>
      <c r="G26" s="289">
        <f>C26*E26</f>
        <v>5.3381999999999999E-2</v>
      </c>
      <c r="H26" s="289">
        <v>11</v>
      </c>
      <c r="I26" s="289">
        <f>(C26*D26)/H26</f>
        <v>1.9727272727272729E-2</v>
      </c>
      <c r="J26" s="290">
        <f>D26/H26</f>
        <v>9.0909090909090912E-2</v>
      </c>
      <c r="K26" s="289" t="s">
        <v>597</v>
      </c>
      <c r="L26" s="289" t="s">
        <v>594</v>
      </c>
      <c r="M26" s="289">
        <v>2022</v>
      </c>
      <c r="N26" s="289">
        <v>1</v>
      </c>
      <c r="O26" s="289">
        <f>N26</f>
        <v>1</v>
      </c>
      <c r="P26" s="289">
        <f>O26/N26</f>
        <v>1</v>
      </c>
      <c r="Q26" s="290">
        <f>P26/R26</f>
        <v>9.0909090909090912E-2</v>
      </c>
      <c r="R26" s="289">
        <v>11</v>
      </c>
      <c r="S26" s="290">
        <f>O26/R26</f>
        <v>9.0909090909090912E-2</v>
      </c>
      <c r="T26" s="290">
        <f>D26/R26</f>
        <v>9.0909090909090912E-2</v>
      </c>
      <c r="U26" s="289">
        <f>P26*E26</f>
        <v>0.246</v>
      </c>
      <c r="V26" s="290">
        <f>3/R26</f>
        <v>0.27272727272727271</v>
      </c>
      <c r="W26" s="289">
        <v>4.0299999999999998E-4</v>
      </c>
      <c r="X26" s="289">
        <v>7.3200000000000001E-4</v>
      </c>
      <c r="Y26" s="289">
        <f>U26</f>
        <v>0.246</v>
      </c>
      <c r="Z26" s="291" t="s">
        <v>595</v>
      </c>
    </row>
    <row r="30" spans="1:28" x14ac:dyDescent="0.25">
      <c r="A30" s="114"/>
    </row>
  </sheetData>
  <mergeCells count="20">
    <mergeCell ref="A4:Z4"/>
    <mergeCell ref="A6:Z6"/>
    <mergeCell ref="A7:Z7"/>
    <mergeCell ref="A8:AA8"/>
    <mergeCell ref="A9:AA9"/>
    <mergeCell ref="A10:T10"/>
    <mergeCell ref="A11:AA11"/>
    <mergeCell ref="A12:AA12"/>
    <mergeCell ref="A13:T13"/>
    <mergeCell ref="A14:AA14"/>
    <mergeCell ref="A16:Z16"/>
    <mergeCell ref="A17:Z17"/>
    <mergeCell ref="A18:Z18"/>
    <mergeCell ref="A19:Z19"/>
    <mergeCell ref="A15:AA15"/>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21" sqref="N2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hidden="1" customWidth="1"/>
    <col min="11" max="11" width="19.140625" style="1" customWidth="1"/>
    <col min="12" max="12" width="16" style="1" customWidth="1"/>
    <col min="13" max="13" width="14.85546875" style="1" customWidth="1"/>
    <col min="14" max="14" width="16.28515625" style="1" customWidth="1"/>
    <col min="15" max="15" width="12" style="1" customWidth="1"/>
    <col min="16"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296" t="s">
        <v>533</v>
      </c>
      <c r="B5" s="296"/>
      <c r="C5" s="296"/>
      <c r="D5" s="296"/>
      <c r="E5" s="296"/>
      <c r="F5" s="296"/>
      <c r="G5" s="296"/>
      <c r="H5" s="296"/>
      <c r="I5" s="296"/>
      <c r="J5" s="296"/>
      <c r="K5" s="296"/>
      <c r="L5" s="296"/>
      <c r="M5" s="296"/>
      <c r="N5" s="296"/>
      <c r="O5" s="296"/>
      <c r="P5" s="177"/>
      <c r="Q5" s="177"/>
      <c r="R5" s="177"/>
      <c r="S5" s="177"/>
      <c r="T5" s="177"/>
      <c r="U5" s="177"/>
      <c r="V5" s="177"/>
      <c r="W5" s="177"/>
      <c r="X5" s="177"/>
      <c r="Y5" s="177"/>
      <c r="Z5" s="177"/>
      <c r="AA5" s="177"/>
      <c r="AB5" s="177"/>
    </row>
    <row r="6" spans="1:28" s="11" customFormat="1" ht="18.75" x14ac:dyDescent="0.3">
      <c r="A6" s="16"/>
      <c r="B6" s="16"/>
      <c r="L6" s="14"/>
    </row>
    <row r="7" spans="1:28" s="11" customFormat="1" ht="18.75" x14ac:dyDescent="0.2">
      <c r="A7" s="300" t="s">
        <v>9</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customHeight="1" x14ac:dyDescent="0.2">
      <c r="A9" s="301" t="s">
        <v>479</v>
      </c>
      <c r="B9" s="301"/>
      <c r="C9" s="301"/>
      <c r="D9" s="301"/>
      <c r="E9" s="301"/>
      <c r="F9" s="301"/>
      <c r="G9" s="301"/>
      <c r="H9" s="301"/>
      <c r="I9" s="301"/>
      <c r="J9" s="301"/>
      <c r="K9" s="301"/>
      <c r="L9" s="301"/>
      <c r="M9" s="301"/>
      <c r="N9" s="301"/>
      <c r="O9" s="301"/>
      <c r="P9" s="187"/>
      <c r="Q9" s="187"/>
      <c r="R9" s="187"/>
      <c r="S9" s="187"/>
      <c r="T9" s="187"/>
      <c r="U9" s="187"/>
      <c r="V9" s="187"/>
      <c r="W9" s="187"/>
      <c r="X9" s="187"/>
      <c r="Y9" s="187"/>
      <c r="Z9" s="187"/>
      <c r="AA9" s="187"/>
    </row>
    <row r="10" spans="1:28" s="11" customFormat="1" ht="18.75" customHeight="1" x14ac:dyDescent="0.2">
      <c r="A10" s="297" t="s">
        <v>8</v>
      </c>
      <c r="B10" s="297"/>
      <c r="C10" s="297"/>
      <c r="D10" s="297"/>
      <c r="E10" s="297"/>
      <c r="F10" s="297"/>
      <c r="G10" s="297"/>
      <c r="H10" s="297"/>
      <c r="I10" s="297"/>
      <c r="J10" s="297"/>
      <c r="K10" s="297"/>
      <c r="L10" s="297"/>
      <c r="M10" s="297"/>
      <c r="N10" s="297"/>
      <c r="O10" s="297"/>
      <c r="P10" s="169"/>
      <c r="Q10" s="169"/>
      <c r="R10" s="169"/>
      <c r="S10" s="169"/>
      <c r="T10" s="169"/>
      <c r="U10" s="169"/>
      <c r="V10" s="169"/>
      <c r="W10" s="169"/>
      <c r="X10" s="169"/>
      <c r="Y10" s="169"/>
      <c r="Z10" s="169"/>
      <c r="AA10" s="169"/>
    </row>
    <row r="11" spans="1:28" s="11" customFormat="1" ht="15.75" x14ac:dyDescent="0.2">
      <c r="A11" s="297"/>
      <c r="B11" s="297"/>
      <c r="C11" s="297"/>
      <c r="D11" s="297"/>
      <c r="E11" s="297"/>
      <c r="F11" s="297"/>
      <c r="G11" s="297"/>
      <c r="H11" s="297"/>
      <c r="I11" s="297"/>
      <c r="J11" s="297"/>
      <c r="K11" s="297"/>
      <c r="L11" s="297"/>
      <c r="M11" s="297"/>
      <c r="N11" s="297"/>
      <c r="O11" s="297"/>
      <c r="P11" s="297"/>
      <c r="Q11" s="297"/>
      <c r="R11" s="297"/>
      <c r="S11" s="297"/>
      <c r="T11" s="297"/>
    </row>
    <row r="12" spans="1:28" s="11" customFormat="1" ht="18.75" customHeight="1" x14ac:dyDescent="0.25">
      <c r="A12" s="344" t="s">
        <v>565</v>
      </c>
      <c r="B12" s="344"/>
      <c r="C12" s="344"/>
      <c r="D12" s="344"/>
      <c r="E12" s="344"/>
      <c r="F12" s="344"/>
      <c r="G12" s="344"/>
      <c r="H12" s="344"/>
      <c r="I12" s="344"/>
      <c r="J12" s="344"/>
      <c r="K12" s="344"/>
      <c r="L12" s="344"/>
      <c r="M12" s="344"/>
      <c r="N12" s="344"/>
      <c r="O12" s="344"/>
      <c r="P12" s="229"/>
      <c r="Q12" s="229"/>
      <c r="R12" s="229"/>
      <c r="S12" s="229"/>
      <c r="T12" s="229"/>
      <c r="U12" s="229"/>
      <c r="V12" s="229"/>
      <c r="W12" s="229"/>
      <c r="X12" s="229"/>
      <c r="Y12" s="229"/>
      <c r="Z12" s="229"/>
      <c r="AA12" s="229"/>
    </row>
    <row r="13" spans="1:28" s="11" customFormat="1" ht="18.75" customHeight="1" x14ac:dyDescent="0.2">
      <c r="A13" s="297" t="s">
        <v>7</v>
      </c>
      <c r="B13" s="297"/>
      <c r="C13" s="297"/>
      <c r="D13" s="297"/>
      <c r="E13" s="297"/>
      <c r="F13" s="297"/>
      <c r="G13" s="297"/>
      <c r="H13" s="297"/>
      <c r="I13" s="297"/>
      <c r="J13" s="297"/>
      <c r="K13" s="297"/>
      <c r="L13" s="297"/>
      <c r="M13" s="297"/>
      <c r="N13" s="297"/>
      <c r="O13" s="297"/>
      <c r="P13" s="169"/>
      <c r="Q13" s="169"/>
      <c r="R13" s="169"/>
      <c r="S13" s="169"/>
      <c r="T13" s="169"/>
      <c r="U13" s="169"/>
      <c r="V13" s="169"/>
      <c r="W13" s="169"/>
      <c r="X13" s="169"/>
      <c r="Y13" s="169"/>
      <c r="Z13" s="169"/>
      <c r="AA13" s="169"/>
    </row>
    <row r="14" spans="1:28" s="9" customFormat="1" ht="15.75" customHeight="1" x14ac:dyDescent="0.2">
      <c r="A14" s="309"/>
      <c r="B14" s="309"/>
      <c r="C14" s="309"/>
      <c r="D14" s="309"/>
      <c r="E14" s="309"/>
      <c r="F14" s="309"/>
      <c r="G14" s="309"/>
      <c r="H14" s="309"/>
      <c r="I14" s="309"/>
      <c r="J14" s="309"/>
      <c r="K14" s="309"/>
      <c r="L14" s="309"/>
      <c r="M14" s="309"/>
      <c r="N14" s="309"/>
      <c r="O14" s="309"/>
      <c r="P14" s="309"/>
      <c r="Q14" s="309"/>
      <c r="R14" s="309"/>
      <c r="S14" s="309"/>
      <c r="T14" s="309"/>
    </row>
    <row r="15" spans="1:28" s="3" customFormat="1" ht="15.75" x14ac:dyDescent="0.2">
      <c r="A15" s="187" t="s">
        <v>590</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row>
    <row r="16" spans="1:28" s="3" customFormat="1" ht="15" customHeight="1" x14ac:dyDescent="0.2">
      <c r="A16" s="297" t="s">
        <v>5</v>
      </c>
      <c r="B16" s="297"/>
      <c r="C16" s="297"/>
      <c r="D16" s="297"/>
      <c r="E16" s="297"/>
      <c r="F16" s="297"/>
      <c r="G16" s="297"/>
      <c r="H16" s="297"/>
      <c r="I16" s="297"/>
      <c r="J16" s="297"/>
      <c r="K16" s="297"/>
      <c r="L16" s="297"/>
      <c r="M16" s="297"/>
      <c r="N16" s="297"/>
      <c r="O16" s="297"/>
      <c r="P16" s="169"/>
      <c r="Q16" s="169"/>
      <c r="R16" s="169"/>
      <c r="S16" s="169"/>
      <c r="T16" s="169"/>
      <c r="U16" s="169"/>
      <c r="V16" s="169"/>
      <c r="W16" s="169"/>
      <c r="X16" s="169"/>
      <c r="Y16" s="169"/>
      <c r="Z16" s="169"/>
      <c r="AA16" s="169"/>
    </row>
    <row r="17" spans="1:26" s="3" customFormat="1" ht="15" customHeight="1" x14ac:dyDescent="0.2">
      <c r="A17" s="307"/>
      <c r="B17" s="307"/>
      <c r="C17" s="307"/>
      <c r="D17" s="307"/>
      <c r="E17" s="307"/>
      <c r="F17" s="307"/>
      <c r="G17" s="307"/>
      <c r="H17" s="307"/>
      <c r="I17" s="307"/>
      <c r="J17" s="307"/>
      <c r="K17" s="307"/>
      <c r="L17" s="307"/>
      <c r="M17" s="307"/>
      <c r="N17" s="307"/>
      <c r="O17" s="307"/>
      <c r="P17" s="4"/>
      <c r="Q17" s="4"/>
      <c r="R17" s="4"/>
      <c r="S17" s="4"/>
      <c r="T17" s="4"/>
      <c r="U17" s="4"/>
      <c r="V17" s="4"/>
      <c r="W17" s="4"/>
    </row>
    <row r="18" spans="1:26" s="3" customFormat="1" ht="91.5" customHeight="1" x14ac:dyDescent="0.2">
      <c r="A18" s="352" t="s">
        <v>438</v>
      </c>
      <c r="B18" s="352"/>
      <c r="C18" s="352"/>
      <c r="D18" s="352"/>
      <c r="E18" s="352"/>
      <c r="F18" s="352"/>
      <c r="G18" s="352"/>
      <c r="H18" s="352"/>
      <c r="I18" s="352"/>
      <c r="J18" s="352"/>
      <c r="K18" s="352"/>
      <c r="L18" s="352"/>
      <c r="M18" s="352"/>
      <c r="N18" s="352"/>
      <c r="O18" s="352"/>
      <c r="P18" s="7"/>
      <c r="Q18" s="7"/>
      <c r="R18" s="7"/>
      <c r="S18" s="7"/>
      <c r="T18" s="7"/>
      <c r="U18" s="7"/>
      <c r="V18" s="7"/>
      <c r="W18" s="7"/>
      <c r="X18" s="7"/>
      <c r="Y18" s="7"/>
      <c r="Z18" s="7"/>
    </row>
    <row r="19" spans="1:26" s="3" customFormat="1" ht="78" customHeight="1" x14ac:dyDescent="0.2">
      <c r="A19" s="303" t="s">
        <v>4</v>
      </c>
      <c r="B19" s="303" t="s">
        <v>85</v>
      </c>
      <c r="C19" s="303" t="s">
        <v>84</v>
      </c>
      <c r="D19" s="303" t="s">
        <v>76</v>
      </c>
      <c r="E19" s="353" t="s">
        <v>83</v>
      </c>
      <c r="F19" s="354"/>
      <c r="G19" s="354"/>
      <c r="H19" s="354"/>
      <c r="I19" s="355"/>
      <c r="J19" s="303" t="s">
        <v>82</v>
      </c>
      <c r="K19" s="303"/>
      <c r="L19" s="303"/>
      <c r="M19" s="303"/>
      <c r="N19" s="303"/>
      <c r="O19" s="303"/>
      <c r="P19" s="4"/>
      <c r="Q19" s="4"/>
      <c r="R19" s="4"/>
      <c r="S19" s="4"/>
      <c r="T19" s="4"/>
      <c r="U19" s="4"/>
      <c r="V19" s="4"/>
      <c r="W19" s="4"/>
    </row>
    <row r="20" spans="1:26" s="3" customFormat="1" ht="51" customHeight="1" x14ac:dyDescent="0.2">
      <c r="A20" s="303"/>
      <c r="B20" s="303"/>
      <c r="C20" s="303"/>
      <c r="D20" s="303"/>
      <c r="E20" s="41" t="s">
        <v>81</v>
      </c>
      <c r="F20" s="41" t="s">
        <v>80</v>
      </c>
      <c r="G20" s="41" t="s">
        <v>79</v>
      </c>
      <c r="H20" s="41" t="s">
        <v>78</v>
      </c>
      <c r="I20" s="41" t="s">
        <v>77</v>
      </c>
      <c r="J20" s="41">
        <v>2019</v>
      </c>
      <c r="K20" s="41">
        <v>2020</v>
      </c>
      <c r="L20" s="49">
        <v>2021</v>
      </c>
      <c r="M20" s="48">
        <v>2022</v>
      </c>
      <c r="N20" s="48">
        <v>2023</v>
      </c>
      <c r="O20" s="48">
        <v>2024</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t="s">
        <v>65</v>
      </c>
      <c r="B22" s="47" t="s">
        <v>564</v>
      </c>
      <c r="C22" s="30" t="s">
        <v>478</v>
      </c>
      <c r="D22" s="30"/>
      <c r="E22" s="30"/>
      <c r="F22" s="30"/>
      <c r="G22" s="30"/>
      <c r="H22" s="30"/>
      <c r="I22" s="30"/>
      <c r="J22" s="44">
        <v>0</v>
      </c>
      <c r="K22" s="44">
        <v>0</v>
      </c>
      <c r="L22" s="5">
        <v>0</v>
      </c>
      <c r="M22" s="5">
        <v>0</v>
      </c>
      <c r="N22" s="5">
        <v>0</v>
      </c>
      <c r="O22" s="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J19:O19"/>
    <mergeCell ref="A7:O7"/>
    <mergeCell ref="A8:O8"/>
    <mergeCell ref="A10:O10"/>
    <mergeCell ref="A11:O11"/>
    <mergeCell ref="A16:O16"/>
    <mergeCell ref="A17:O17"/>
    <mergeCell ref="A18:O18"/>
    <mergeCell ref="A13:O13"/>
    <mergeCell ref="B19:B20"/>
    <mergeCell ref="E19:I19"/>
    <mergeCell ref="A19:A20"/>
    <mergeCell ref="C19:C20"/>
    <mergeCell ref="D19:D20"/>
    <mergeCell ref="A14:T14"/>
    <mergeCell ref="A9:O9"/>
    <mergeCell ref="P11:T11"/>
    <mergeCell ref="A12:O12"/>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96"/>
  <sheetViews>
    <sheetView view="pageBreakPreview" topLeftCell="A4" zoomScale="60" zoomScaleNormal="100" workbookViewId="0">
      <selection activeCell="AK25" sqref="AK25:AL25"/>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45" width="1.7109375" style="115" customWidth="1"/>
    <col min="46" max="47" width="9.140625" style="115" hidden="1" customWidth="1"/>
    <col min="48" max="16384" width="9.140625" style="115"/>
  </cols>
  <sheetData>
    <row r="1" spans="1:47" s="11" customFormat="1" ht="18.75" customHeight="1" x14ac:dyDescent="0.2">
      <c r="A1" s="17"/>
      <c r="I1" s="15"/>
      <c r="J1" s="15"/>
      <c r="K1" s="38" t="s">
        <v>69</v>
      </c>
      <c r="AR1" s="38" t="s">
        <v>69</v>
      </c>
    </row>
    <row r="2" spans="1:47" s="11" customFormat="1" ht="18.75" customHeight="1" x14ac:dyDescent="0.3">
      <c r="A2" s="17"/>
      <c r="I2" s="15"/>
      <c r="J2" s="15"/>
      <c r="K2" s="14" t="s">
        <v>10</v>
      </c>
      <c r="AR2" s="14" t="s">
        <v>10</v>
      </c>
    </row>
    <row r="3" spans="1:47" s="11" customFormat="1" ht="18.75" x14ac:dyDescent="0.3">
      <c r="A3" s="16"/>
      <c r="I3" s="15"/>
      <c r="J3" s="15"/>
      <c r="K3" s="14" t="s">
        <v>68</v>
      </c>
      <c r="AR3" s="14" t="s">
        <v>311</v>
      </c>
    </row>
    <row r="4" spans="1:47" s="11" customFormat="1" ht="18.75" x14ac:dyDescent="0.3">
      <c r="A4" s="16"/>
      <c r="I4" s="15"/>
      <c r="J4" s="15"/>
      <c r="K4" s="14"/>
    </row>
    <row r="5" spans="1:47" s="11" customFormat="1" ht="18.75" customHeight="1" x14ac:dyDescent="0.2">
      <c r="A5" s="296" t="s">
        <v>535</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7" s="11" customFormat="1" ht="18.75" x14ac:dyDescent="0.3">
      <c r="A6" s="16"/>
      <c r="I6" s="15"/>
      <c r="J6" s="15"/>
      <c r="K6" s="14"/>
    </row>
    <row r="7" spans="1:47" s="11" customFormat="1" ht="18.75" x14ac:dyDescent="0.2">
      <c r="A7" s="300" t="s">
        <v>9</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row>
    <row r="8" spans="1:47"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7" s="11" customFormat="1" ht="18.75" customHeight="1" x14ac:dyDescent="0.2">
      <c r="A9" s="420" t="s">
        <v>500</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7" s="11" customFormat="1" ht="18.75" customHeight="1" x14ac:dyDescent="0.2">
      <c r="A10" s="297" t="s">
        <v>8</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row>
    <row r="11" spans="1:47"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7" s="11" customFormat="1" ht="18.75" customHeight="1" x14ac:dyDescent="0.2">
      <c r="A12" s="421" t="s">
        <v>566</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row>
    <row r="13" spans="1:47" s="11" customFormat="1" ht="18.75" customHeight="1" x14ac:dyDescent="0.2">
      <c r="A13" s="297" t="s">
        <v>7</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row>
    <row r="14" spans="1:47"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7" s="3" customFormat="1" ht="49.5" customHeight="1" x14ac:dyDescent="0.2">
      <c r="A15" s="302" t="s">
        <v>589</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row>
    <row r="16" spans="1:47" s="3" customFormat="1" ht="15" customHeight="1" x14ac:dyDescent="0.2">
      <c r="A16" s="297" t="s">
        <v>5</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9" t="s">
        <v>439</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row>
    <row r="19" spans="1:45" ht="18.75" x14ac:dyDescent="0.25">
      <c r="AO19" s="146"/>
      <c r="AP19" s="146"/>
      <c r="AQ19" s="146"/>
      <c r="AR19" s="38"/>
    </row>
    <row r="20" spans="1:45" ht="18.75" x14ac:dyDescent="0.3">
      <c r="AO20" s="146"/>
      <c r="AP20" s="146"/>
      <c r="AQ20" s="146"/>
      <c r="AR20" s="14"/>
    </row>
    <row r="21" spans="1:45" ht="20.25" customHeight="1" x14ac:dyDescent="0.3">
      <c r="AO21" s="146"/>
      <c r="AP21" s="146"/>
      <c r="AQ21" s="146"/>
      <c r="AR21" s="14"/>
    </row>
    <row r="22" spans="1:45" s="3" customFormat="1" ht="15" customHeight="1" x14ac:dyDescent="0.2">
      <c r="A22" s="297"/>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row>
    <row r="23" spans="1:45" ht="15.75" x14ac:dyDescent="0.25">
      <c r="A23" s="145"/>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row>
    <row r="24" spans="1:45" ht="14.25" customHeight="1" thickBot="1" x14ac:dyDescent="0.3">
      <c r="A24" s="423" t="s">
        <v>310</v>
      </c>
      <c r="B24" s="423"/>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t="s">
        <v>0</v>
      </c>
      <c r="AL24" s="423"/>
      <c r="AM24" s="116"/>
      <c r="AN24" s="116"/>
      <c r="AO24" s="144"/>
      <c r="AP24" s="144"/>
      <c r="AQ24" s="144"/>
      <c r="AR24" s="144"/>
      <c r="AS24" s="122"/>
    </row>
    <row r="25" spans="1:45" ht="12.75" customHeight="1" x14ac:dyDescent="0.25">
      <c r="A25" s="401" t="s">
        <v>309</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24">
        <f>71.799/1.2</f>
        <v>59.83250000000001</v>
      </c>
      <c r="AL25" s="424"/>
      <c r="AM25" s="117"/>
      <c r="AN25" s="425" t="s">
        <v>308</v>
      </c>
      <c r="AO25" s="425"/>
      <c r="AP25" s="425"/>
      <c r="AQ25" s="422"/>
      <c r="AR25" s="422"/>
      <c r="AS25" s="122"/>
    </row>
    <row r="26" spans="1:45" ht="17.25" customHeight="1" x14ac:dyDescent="0.25">
      <c r="A26" s="367" t="s">
        <v>307</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9"/>
      <c r="AL26" s="369"/>
      <c r="AM26" s="117"/>
      <c r="AN26" s="411" t="s">
        <v>306</v>
      </c>
      <c r="AO26" s="412"/>
      <c r="AP26" s="413"/>
      <c r="AQ26" s="403"/>
      <c r="AR26" s="404"/>
      <c r="AS26" s="122"/>
    </row>
    <row r="27" spans="1:45" ht="17.25" customHeight="1" x14ac:dyDescent="0.25">
      <c r="A27" s="367" t="s">
        <v>305</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369"/>
      <c r="AL27" s="369"/>
      <c r="AM27" s="117"/>
      <c r="AN27" s="411" t="s">
        <v>304</v>
      </c>
      <c r="AO27" s="412"/>
      <c r="AP27" s="413"/>
      <c r="AQ27" s="403"/>
      <c r="AR27" s="404"/>
      <c r="AS27" s="122"/>
    </row>
    <row r="28" spans="1:45" ht="27.75" customHeight="1" thickBot="1" x14ac:dyDescent="0.3">
      <c r="A28" s="414" t="s">
        <v>303</v>
      </c>
      <c r="B28" s="415"/>
      <c r="C28" s="415"/>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6"/>
      <c r="AK28" s="387"/>
      <c r="AL28" s="387"/>
      <c r="AM28" s="117"/>
      <c r="AN28" s="417" t="s">
        <v>302</v>
      </c>
      <c r="AO28" s="418"/>
      <c r="AP28" s="419"/>
      <c r="AQ28" s="403"/>
      <c r="AR28" s="404"/>
      <c r="AS28" s="122"/>
    </row>
    <row r="29" spans="1:45" ht="17.25" customHeight="1" x14ac:dyDescent="0.25">
      <c r="A29" s="405" t="s">
        <v>301</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0"/>
      <c r="AL29" s="400"/>
      <c r="AM29" s="117"/>
      <c r="AN29" s="408"/>
      <c r="AO29" s="409"/>
      <c r="AP29" s="409"/>
      <c r="AQ29" s="403"/>
      <c r="AR29" s="410"/>
      <c r="AS29" s="122"/>
    </row>
    <row r="30" spans="1:45" ht="17.25" customHeight="1" x14ac:dyDescent="0.25">
      <c r="A30" s="367" t="s">
        <v>300</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369"/>
      <c r="AL30" s="369"/>
      <c r="AM30" s="117"/>
      <c r="AS30" s="122"/>
    </row>
    <row r="31" spans="1:45" ht="17.25" customHeight="1" x14ac:dyDescent="0.25">
      <c r="A31" s="367" t="s">
        <v>299</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369"/>
      <c r="AL31" s="369"/>
      <c r="AM31" s="117"/>
      <c r="AN31" s="117"/>
      <c r="AO31" s="143"/>
      <c r="AP31" s="143"/>
      <c r="AQ31" s="143"/>
      <c r="AR31" s="143"/>
      <c r="AS31" s="122"/>
    </row>
    <row r="32" spans="1:45" ht="17.25" customHeight="1" x14ac:dyDescent="0.25">
      <c r="A32" s="367" t="s">
        <v>274</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369"/>
      <c r="AL32" s="369"/>
      <c r="AM32" s="117"/>
      <c r="AN32" s="117"/>
      <c r="AO32" s="117"/>
      <c r="AP32" s="117"/>
      <c r="AQ32" s="117"/>
      <c r="AR32" s="117"/>
      <c r="AS32" s="122"/>
    </row>
    <row r="33" spans="1:45" ht="17.25" customHeight="1" x14ac:dyDescent="0.25">
      <c r="A33" s="367" t="s">
        <v>298</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393"/>
      <c r="AL33" s="393"/>
      <c r="AM33" s="117"/>
      <c r="AN33" s="117"/>
      <c r="AO33" s="117"/>
      <c r="AP33" s="117"/>
      <c r="AQ33" s="117"/>
      <c r="AR33" s="117"/>
      <c r="AS33" s="122"/>
    </row>
    <row r="34" spans="1:45" ht="17.25" customHeight="1" x14ac:dyDescent="0.25">
      <c r="A34" s="367" t="s">
        <v>297</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369"/>
      <c r="AL34" s="369"/>
      <c r="AM34" s="117"/>
      <c r="AN34" s="117"/>
      <c r="AO34" s="117"/>
      <c r="AP34" s="117"/>
      <c r="AQ34" s="117"/>
      <c r="AR34" s="117"/>
      <c r="AS34" s="122"/>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117"/>
      <c r="AN35" s="117"/>
      <c r="AO35" s="117"/>
      <c r="AP35" s="117"/>
      <c r="AQ35" s="117"/>
      <c r="AR35" s="117"/>
      <c r="AS35" s="122"/>
    </row>
    <row r="36" spans="1:45" ht="17.25" customHeight="1" thickBot="1" x14ac:dyDescent="0.3">
      <c r="A36" s="385" t="s">
        <v>262</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87"/>
      <c r="AL36" s="387"/>
      <c r="AM36" s="117"/>
      <c r="AN36" s="117"/>
      <c r="AO36" s="117"/>
      <c r="AP36" s="117"/>
      <c r="AQ36" s="117"/>
      <c r="AR36" s="117"/>
      <c r="AS36" s="122"/>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117"/>
      <c r="AN37" s="117"/>
      <c r="AO37" s="117"/>
      <c r="AP37" s="117"/>
      <c r="AQ37" s="117"/>
      <c r="AR37" s="117"/>
      <c r="AS37" s="122"/>
    </row>
    <row r="38" spans="1:45" ht="17.25" customHeight="1" x14ac:dyDescent="0.25">
      <c r="A38" s="367" t="s">
        <v>296</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c r="AL38" s="369"/>
      <c r="AM38" s="117"/>
      <c r="AN38" s="117"/>
      <c r="AO38" s="117"/>
      <c r="AP38" s="117"/>
      <c r="AQ38" s="117"/>
      <c r="AR38" s="117"/>
      <c r="AS38" s="122"/>
    </row>
    <row r="39" spans="1:45" ht="17.25" customHeight="1" thickBot="1" x14ac:dyDescent="0.3">
      <c r="A39" s="385" t="s">
        <v>295</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87"/>
      <c r="AL39" s="387"/>
      <c r="AM39" s="117"/>
      <c r="AN39" s="117"/>
      <c r="AO39" s="117"/>
      <c r="AP39" s="117"/>
      <c r="AQ39" s="117"/>
      <c r="AR39" s="117"/>
      <c r="AS39" s="122"/>
    </row>
    <row r="40" spans="1:45" ht="17.25" customHeight="1" x14ac:dyDescent="0.25">
      <c r="A40" s="401" t="s">
        <v>294</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c r="AL40" s="400"/>
      <c r="AM40" s="117"/>
      <c r="AN40" s="117"/>
      <c r="AO40" s="117"/>
      <c r="AP40" s="117"/>
      <c r="AQ40" s="117"/>
      <c r="AR40" s="117"/>
      <c r="AS40" s="122"/>
    </row>
    <row r="41" spans="1:45" ht="17.25" customHeight="1" x14ac:dyDescent="0.25">
      <c r="A41" s="367" t="s">
        <v>293</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c r="AL41" s="369"/>
      <c r="AM41" s="117"/>
      <c r="AN41" s="117"/>
      <c r="AO41" s="117"/>
      <c r="AP41" s="117"/>
      <c r="AQ41" s="117"/>
      <c r="AR41" s="117"/>
      <c r="AS41" s="122"/>
    </row>
    <row r="42" spans="1:45" ht="17.25" customHeight="1" x14ac:dyDescent="0.25">
      <c r="A42" s="367" t="s">
        <v>292</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c r="AL42" s="369"/>
      <c r="AM42" s="117"/>
      <c r="AN42" s="117"/>
      <c r="AO42" s="117"/>
      <c r="AP42" s="117"/>
      <c r="AQ42" s="117"/>
      <c r="AR42" s="117"/>
      <c r="AS42" s="122"/>
    </row>
    <row r="43" spans="1:45" ht="17.25" customHeight="1" x14ac:dyDescent="0.25">
      <c r="A43" s="367" t="s">
        <v>291</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c r="AL43" s="369"/>
      <c r="AM43" s="117"/>
      <c r="AN43" s="117"/>
      <c r="AO43" s="117"/>
      <c r="AP43" s="117"/>
      <c r="AQ43" s="117"/>
      <c r="AR43" s="117"/>
      <c r="AS43" s="122"/>
    </row>
    <row r="44" spans="1:45" ht="17.25" customHeight="1" x14ac:dyDescent="0.25">
      <c r="A44" s="367" t="s">
        <v>290</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c r="AL44" s="369"/>
      <c r="AM44" s="117"/>
      <c r="AN44" s="117"/>
      <c r="AO44" s="117"/>
      <c r="AP44" s="117"/>
      <c r="AQ44" s="117"/>
      <c r="AR44" s="117"/>
      <c r="AS44" s="122"/>
    </row>
    <row r="45" spans="1:45" ht="17.25" customHeight="1" x14ac:dyDescent="0.25">
      <c r="A45" s="367" t="s">
        <v>289</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c r="AL45" s="369"/>
      <c r="AM45" s="117"/>
      <c r="AN45" s="117"/>
      <c r="AO45" s="117"/>
      <c r="AP45" s="117"/>
      <c r="AQ45" s="117"/>
      <c r="AR45" s="117"/>
      <c r="AS45" s="122"/>
    </row>
    <row r="46" spans="1:45" ht="17.25" customHeight="1" thickBot="1" x14ac:dyDescent="0.3">
      <c r="A46" s="394" t="s">
        <v>288</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c r="AL46" s="396"/>
      <c r="AM46" s="117"/>
      <c r="AN46" s="117"/>
      <c r="AO46" s="117"/>
      <c r="AP46" s="117"/>
      <c r="AQ46" s="117"/>
      <c r="AR46" s="117"/>
      <c r="AS46" s="122"/>
    </row>
    <row r="47" spans="1:45" ht="24" customHeight="1" x14ac:dyDescent="0.25">
      <c r="A47" s="397" t="s">
        <v>287</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268</v>
      </c>
      <c r="AN47" s="384"/>
      <c r="AO47" s="130" t="s">
        <v>267</v>
      </c>
      <c r="AP47" s="130" t="s">
        <v>266</v>
      </c>
      <c r="AQ47" s="122"/>
    </row>
    <row r="48" spans="1:45" ht="12" customHeight="1" x14ac:dyDescent="0.25">
      <c r="A48" s="367" t="s">
        <v>286</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c r="AL48" s="369"/>
      <c r="AM48" s="369"/>
      <c r="AN48" s="369"/>
      <c r="AO48" s="134"/>
      <c r="AP48" s="134"/>
      <c r="AQ48" s="122"/>
    </row>
    <row r="49" spans="1:43" ht="12" customHeight="1" x14ac:dyDescent="0.25">
      <c r="A49" s="367" t="s">
        <v>285</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c r="AL49" s="369"/>
      <c r="AM49" s="369"/>
      <c r="AN49" s="369"/>
      <c r="AO49" s="134"/>
      <c r="AP49" s="134"/>
      <c r="AQ49" s="122"/>
    </row>
    <row r="50" spans="1:43" ht="12" customHeight="1" thickBot="1" x14ac:dyDescent="0.3">
      <c r="A50" s="385" t="s">
        <v>284</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87"/>
      <c r="AL50" s="387"/>
      <c r="AM50" s="387"/>
      <c r="AN50" s="387"/>
      <c r="AO50" s="137"/>
      <c r="AP50" s="137"/>
      <c r="AQ50" s="122"/>
    </row>
    <row r="51" spans="1:43" ht="6.75" customHeight="1" thickBot="1" x14ac:dyDescent="0.3">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0"/>
      <c r="AN51" s="140"/>
      <c r="AO51" s="141"/>
      <c r="AP51" s="141"/>
      <c r="AQ51" s="139"/>
    </row>
    <row r="52" spans="1:43" ht="24" customHeight="1" x14ac:dyDescent="0.25">
      <c r="A52" s="382" t="s">
        <v>283</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268</v>
      </c>
      <c r="AN52" s="384"/>
      <c r="AO52" s="130" t="s">
        <v>267</v>
      </c>
      <c r="AP52" s="130" t="s">
        <v>266</v>
      </c>
      <c r="AQ52" s="122"/>
    </row>
    <row r="53" spans="1:43" ht="11.25" customHeight="1" x14ac:dyDescent="0.25">
      <c r="A53" s="391" t="s">
        <v>282</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93"/>
      <c r="AL53" s="393"/>
      <c r="AM53" s="393"/>
      <c r="AN53" s="393"/>
      <c r="AO53" s="138"/>
      <c r="AP53" s="138"/>
      <c r="AQ53" s="122"/>
    </row>
    <row r="54" spans="1:43" ht="12" customHeight="1" x14ac:dyDescent="0.25">
      <c r="A54" s="367" t="s">
        <v>281</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c r="AL54" s="369"/>
      <c r="AM54" s="369"/>
      <c r="AN54" s="369"/>
      <c r="AO54" s="134"/>
      <c r="AP54" s="134"/>
      <c r="AQ54" s="122"/>
    </row>
    <row r="55" spans="1:43" ht="12" customHeight="1" x14ac:dyDescent="0.25">
      <c r="A55" s="367" t="s">
        <v>280</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c r="AL55" s="369"/>
      <c r="AM55" s="369"/>
      <c r="AN55" s="369"/>
      <c r="AO55" s="134"/>
      <c r="AP55" s="134"/>
      <c r="AQ55" s="122"/>
    </row>
    <row r="56" spans="1:43" ht="12" customHeight="1" thickBot="1" x14ac:dyDescent="0.3">
      <c r="A56" s="385" t="s">
        <v>279</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c r="AL56" s="387"/>
      <c r="AM56" s="387"/>
      <c r="AN56" s="387"/>
      <c r="AO56" s="137"/>
      <c r="AP56" s="137"/>
      <c r="AQ56" s="122"/>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7"/>
      <c r="AN57" s="117"/>
      <c r="AO57" s="131"/>
      <c r="AP57" s="131"/>
      <c r="AQ57" s="116"/>
    </row>
    <row r="58" spans="1:43" ht="24" customHeight="1" x14ac:dyDescent="0.25">
      <c r="A58" s="382" t="s">
        <v>278</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268</v>
      </c>
      <c r="AN58" s="384"/>
      <c r="AO58" s="130" t="s">
        <v>267</v>
      </c>
      <c r="AP58" s="130" t="s">
        <v>266</v>
      </c>
      <c r="AQ58" s="122"/>
    </row>
    <row r="59" spans="1:43" ht="12.75" customHeight="1" x14ac:dyDescent="0.25">
      <c r="A59" s="388" t="s">
        <v>277</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c r="AL59" s="390"/>
      <c r="AM59" s="390"/>
      <c r="AN59" s="390"/>
      <c r="AO59" s="136"/>
      <c r="AP59" s="136"/>
      <c r="AQ59" s="128"/>
    </row>
    <row r="60" spans="1:43" ht="12" customHeight="1" x14ac:dyDescent="0.25">
      <c r="A60" s="367" t="s">
        <v>276</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c r="AL60" s="369"/>
      <c r="AM60" s="369"/>
      <c r="AN60" s="369"/>
      <c r="AO60" s="134"/>
      <c r="AP60" s="134"/>
      <c r="AQ60" s="122"/>
    </row>
    <row r="61" spans="1:43" ht="12" customHeight="1" x14ac:dyDescent="0.25">
      <c r="A61" s="367" t="s">
        <v>275</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c r="AL61" s="369"/>
      <c r="AM61" s="369"/>
      <c r="AN61" s="369"/>
      <c r="AO61" s="134"/>
      <c r="AP61" s="134"/>
      <c r="AQ61" s="122"/>
    </row>
    <row r="62" spans="1:43" ht="12" customHeight="1" x14ac:dyDescent="0.25">
      <c r="A62" s="367" t="s">
        <v>274</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c r="AL62" s="369"/>
      <c r="AM62" s="369"/>
      <c r="AN62" s="369"/>
      <c r="AO62" s="134"/>
      <c r="AP62" s="134"/>
      <c r="AQ62" s="122"/>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134"/>
      <c r="AP63" s="134"/>
      <c r="AQ63" s="122"/>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134"/>
      <c r="AP64" s="134"/>
      <c r="AQ64" s="122"/>
    </row>
    <row r="65" spans="1:43" ht="12" customHeight="1" x14ac:dyDescent="0.25">
      <c r="A65" s="367" t="s">
        <v>273</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c r="AL65" s="369"/>
      <c r="AM65" s="369"/>
      <c r="AN65" s="369"/>
      <c r="AO65" s="134"/>
      <c r="AP65" s="134"/>
      <c r="AQ65" s="122"/>
    </row>
    <row r="66" spans="1:43" ht="27.75" customHeight="1" x14ac:dyDescent="0.25">
      <c r="A66" s="371" t="s">
        <v>272</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c r="AL66" s="374"/>
      <c r="AM66" s="374"/>
      <c r="AN66" s="374"/>
      <c r="AO66" s="135"/>
      <c r="AP66" s="135"/>
      <c r="AQ66" s="128"/>
    </row>
    <row r="67" spans="1:43" ht="11.25" customHeight="1" x14ac:dyDescent="0.25">
      <c r="A67" s="367" t="s">
        <v>264</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c r="AL67" s="369"/>
      <c r="AM67" s="369"/>
      <c r="AN67" s="369"/>
      <c r="AO67" s="134"/>
      <c r="AP67" s="134"/>
      <c r="AQ67" s="122"/>
    </row>
    <row r="68" spans="1:43" ht="25.5" customHeight="1" x14ac:dyDescent="0.25">
      <c r="A68" s="371" t="s">
        <v>265</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c r="AL68" s="374"/>
      <c r="AM68" s="374"/>
      <c r="AN68" s="374"/>
      <c r="AO68" s="135"/>
      <c r="AP68" s="135"/>
      <c r="AQ68" s="128"/>
    </row>
    <row r="69" spans="1:43" ht="12" customHeight="1" x14ac:dyDescent="0.25">
      <c r="A69" s="367" t="s">
        <v>263</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c r="AL69" s="369"/>
      <c r="AM69" s="369"/>
      <c r="AN69" s="369"/>
      <c r="AO69" s="134"/>
      <c r="AP69" s="134"/>
      <c r="AQ69" s="122"/>
    </row>
    <row r="70" spans="1:43" ht="12.75" customHeight="1" x14ac:dyDescent="0.25">
      <c r="A70" s="376" t="s">
        <v>271</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c r="AL70" s="374"/>
      <c r="AM70" s="374"/>
      <c r="AN70" s="374"/>
      <c r="AO70" s="135"/>
      <c r="AP70" s="135"/>
      <c r="AQ70" s="128"/>
    </row>
    <row r="71" spans="1:43" ht="12" customHeight="1" x14ac:dyDescent="0.25">
      <c r="A71" s="367" t="s">
        <v>262</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c r="AL71" s="369"/>
      <c r="AM71" s="369"/>
      <c r="AN71" s="369"/>
      <c r="AO71" s="134"/>
      <c r="AP71" s="134"/>
      <c r="AQ71" s="122"/>
    </row>
    <row r="72" spans="1:43" ht="12.75" customHeight="1" thickBot="1" x14ac:dyDescent="0.3">
      <c r="A72" s="378" t="s">
        <v>270</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c r="AL72" s="381"/>
      <c r="AM72" s="381"/>
      <c r="AN72" s="381"/>
      <c r="AO72" s="133"/>
      <c r="AP72" s="133"/>
      <c r="AQ72" s="128"/>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7"/>
      <c r="AN73" s="117"/>
      <c r="AO73" s="131"/>
      <c r="AP73" s="131"/>
      <c r="AQ73" s="116"/>
    </row>
    <row r="74" spans="1:43" ht="25.5" customHeight="1" x14ac:dyDescent="0.25">
      <c r="A74" s="382" t="s">
        <v>269</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268</v>
      </c>
      <c r="AN74" s="384"/>
      <c r="AO74" s="130" t="s">
        <v>267</v>
      </c>
      <c r="AP74" s="130" t="s">
        <v>266</v>
      </c>
      <c r="AQ74" s="122"/>
    </row>
    <row r="75" spans="1:43" ht="25.5" customHeight="1" x14ac:dyDescent="0.25">
      <c r="A75" s="371" t="s">
        <v>265</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c r="AL75" s="374"/>
      <c r="AM75" s="375"/>
      <c r="AN75" s="375"/>
      <c r="AO75" s="126"/>
      <c r="AP75" s="126"/>
      <c r="AQ75" s="128"/>
    </row>
    <row r="76" spans="1:43" ht="12" customHeight="1" x14ac:dyDescent="0.25">
      <c r="A76" s="367" t="s">
        <v>264</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c r="AL76" s="369"/>
      <c r="AM76" s="370"/>
      <c r="AN76" s="370"/>
      <c r="AO76" s="129"/>
      <c r="AP76" s="129"/>
      <c r="AQ76" s="122"/>
    </row>
    <row r="77" spans="1:43" ht="12" customHeight="1" x14ac:dyDescent="0.25">
      <c r="A77" s="367" t="s">
        <v>263</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c r="AL77" s="369"/>
      <c r="AM77" s="370"/>
      <c r="AN77" s="370"/>
      <c r="AO77" s="129"/>
      <c r="AP77" s="129"/>
      <c r="AQ77" s="122"/>
    </row>
    <row r="78" spans="1:43" ht="12" customHeight="1" x14ac:dyDescent="0.25">
      <c r="A78" s="367" t="s">
        <v>262</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c r="AL78" s="369"/>
      <c r="AM78" s="370"/>
      <c r="AN78" s="370"/>
      <c r="AO78" s="129"/>
      <c r="AP78" s="129"/>
      <c r="AQ78" s="122"/>
    </row>
    <row r="79" spans="1:43" ht="12" customHeight="1" x14ac:dyDescent="0.25">
      <c r="A79" s="367" t="s">
        <v>261</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c r="AL79" s="369"/>
      <c r="AM79" s="370"/>
      <c r="AN79" s="370"/>
      <c r="AO79" s="129"/>
      <c r="AP79" s="129"/>
      <c r="AQ79" s="122"/>
    </row>
    <row r="80" spans="1:43" ht="12" customHeight="1" x14ac:dyDescent="0.25">
      <c r="A80" s="367" t="s">
        <v>260</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c r="AL80" s="369"/>
      <c r="AM80" s="370"/>
      <c r="AN80" s="370"/>
      <c r="AO80" s="129"/>
      <c r="AP80" s="129"/>
      <c r="AQ80" s="122"/>
    </row>
    <row r="81" spans="1:45" ht="12.75" customHeight="1" x14ac:dyDescent="0.25">
      <c r="A81" s="367" t="s">
        <v>259</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c r="AL81" s="369"/>
      <c r="AM81" s="370"/>
      <c r="AN81" s="370"/>
      <c r="AO81" s="129"/>
      <c r="AP81" s="129"/>
      <c r="AQ81" s="122"/>
    </row>
    <row r="82" spans="1:45" ht="12.75" customHeight="1" x14ac:dyDescent="0.25">
      <c r="A82" s="367" t="s">
        <v>258</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c r="AL82" s="369"/>
      <c r="AM82" s="370"/>
      <c r="AN82" s="370"/>
      <c r="AO82" s="129"/>
      <c r="AP82" s="129"/>
      <c r="AQ82" s="122"/>
    </row>
    <row r="83" spans="1:45" ht="12" customHeight="1" x14ac:dyDescent="0.25">
      <c r="A83" s="376" t="s">
        <v>257</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c r="AL83" s="374"/>
      <c r="AM83" s="375"/>
      <c r="AN83" s="375"/>
      <c r="AO83" s="126"/>
      <c r="AP83" s="126"/>
      <c r="AQ83" s="128"/>
    </row>
    <row r="84" spans="1:45" ht="12" customHeight="1" x14ac:dyDescent="0.25">
      <c r="A84" s="376" t="s">
        <v>256</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c r="AL84" s="374"/>
      <c r="AM84" s="375"/>
      <c r="AN84" s="375"/>
      <c r="AO84" s="126"/>
      <c r="AP84" s="126"/>
      <c r="AQ84" s="128"/>
    </row>
    <row r="85" spans="1:45" ht="12" customHeight="1" x14ac:dyDescent="0.25">
      <c r="A85" s="367" t="s">
        <v>255</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c r="AL85" s="369"/>
      <c r="AM85" s="370"/>
      <c r="AN85" s="370"/>
      <c r="AO85" s="129"/>
      <c r="AP85" s="129"/>
      <c r="AQ85" s="116"/>
    </row>
    <row r="86" spans="1:45" ht="27.75" customHeight="1" x14ac:dyDescent="0.25">
      <c r="A86" s="371" t="s">
        <v>254</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c r="AL86" s="374"/>
      <c r="AM86" s="375"/>
      <c r="AN86" s="375"/>
      <c r="AO86" s="126"/>
      <c r="AP86" s="126"/>
      <c r="AQ86" s="128"/>
    </row>
    <row r="87" spans="1:45" x14ac:dyDescent="0.25">
      <c r="A87" s="371" t="s">
        <v>253</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c r="AL87" s="374"/>
      <c r="AM87" s="375"/>
      <c r="AN87" s="375"/>
      <c r="AO87" s="126"/>
      <c r="AP87" s="126"/>
      <c r="AQ87" s="128"/>
    </row>
    <row r="88" spans="1:45" ht="14.25" customHeight="1" x14ac:dyDescent="0.25">
      <c r="A88" s="360" t="s">
        <v>252</v>
      </c>
      <c r="B88" s="361"/>
      <c r="C88" s="361"/>
      <c r="D88" s="362"/>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363"/>
      <c r="AL88" s="364"/>
      <c r="AM88" s="365"/>
      <c r="AN88" s="366"/>
      <c r="AO88" s="126"/>
      <c r="AP88" s="126"/>
      <c r="AQ88" s="128"/>
    </row>
    <row r="89" spans="1:45" x14ac:dyDescent="0.25">
      <c r="A89" s="360" t="s">
        <v>251</v>
      </c>
      <c r="B89" s="361"/>
      <c r="C89" s="361"/>
      <c r="D89" s="362"/>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63"/>
      <c r="AL89" s="364"/>
      <c r="AM89" s="365"/>
      <c r="AN89" s="366"/>
      <c r="AO89" s="126"/>
      <c r="AP89" s="126"/>
      <c r="AQ89" s="116"/>
    </row>
    <row r="90" spans="1:45" ht="12" customHeight="1" thickBot="1" x14ac:dyDescent="0.3">
      <c r="A90" s="125" t="s">
        <v>250</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356"/>
      <c r="AL90" s="357"/>
      <c r="AM90" s="358"/>
      <c r="AN90" s="359"/>
      <c r="AO90" s="123"/>
      <c r="AP90" s="123"/>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249</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248</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247</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246</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245</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U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5" zoomScale="60" workbookViewId="0">
      <selection activeCell="L39" sqref="L39"/>
    </sheetView>
  </sheetViews>
  <sheetFormatPr defaultRowHeight="15.75" x14ac:dyDescent="0.25"/>
  <cols>
    <col min="1" max="1" width="9.140625" style="64"/>
    <col min="2" max="2" width="5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31.5703125" style="64" customWidth="1"/>
    <col min="12" max="12" width="32.28515625" style="240"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238" t="s">
        <v>69</v>
      </c>
    </row>
    <row r="2" spans="1:44" ht="37.5" x14ac:dyDescent="0.3">
      <c r="L2" s="239" t="s">
        <v>10</v>
      </c>
    </row>
    <row r="3" spans="1:44" ht="37.5" x14ac:dyDescent="0.3">
      <c r="L3" s="239" t="s">
        <v>68</v>
      </c>
    </row>
    <row r="4" spans="1:44" ht="18.75" x14ac:dyDescent="0.3">
      <c r="K4" s="14"/>
    </row>
    <row r="5" spans="1:44" x14ac:dyDescent="0.25">
      <c r="A5" s="296" t="s">
        <v>533</v>
      </c>
      <c r="B5" s="296"/>
      <c r="C5" s="296"/>
      <c r="D5" s="296"/>
      <c r="E5" s="296"/>
      <c r="F5" s="296"/>
      <c r="G5" s="296"/>
      <c r="H5" s="296"/>
      <c r="I5" s="296"/>
      <c r="J5" s="296"/>
      <c r="K5" s="296"/>
      <c r="L5" s="296"/>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4"/>
    </row>
    <row r="7" spans="1:44" ht="18.75" x14ac:dyDescent="0.25">
      <c r="A7" s="300" t="s">
        <v>9</v>
      </c>
      <c r="B7" s="300"/>
      <c r="C7" s="300"/>
      <c r="D7" s="300"/>
      <c r="E7" s="300"/>
      <c r="F7" s="300"/>
      <c r="G7" s="300"/>
      <c r="H7" s="300"/>
      <c r="I7" s="300"/>
      <c r="J7" s="300"/>
      <c r="K7" s="300"/>
      <c r="L7" s="300"/>
    </row>
    <row r="8" spans="1:44" ht="18.75" x14ac:dyDescent="0.25">
      <c r="A8" s="300"/>
      <c r="B8" s="300"/>
      <c r="C8" s="300"/>
      <c r="D8" s="300"/>
      <c r="E8" s="300"/>
      <c r="F8" s="300"/>
      <c r="G8" s="300"/>
      <c r="H8" s="300"/>
      <c r="I8" s="300"/>
      <c r="J8" s="300"/>
      <c r="K8" s="300"/>
      <c r="L8" s="300"/>
    </row>
    <row r="9" spans="1:44" s="11" customFormat="1" ht="18.75" x14ac:dyDescent="0.2">
      <c r="A9" s="300"/>
      <c r="B9" s="300"/>
      <c r="C9" s="300"/>
      <c r="D9" s="167" t="s">
        <v>473</v>
      </c>
      <c r="E9" s="167"/>
      <c r="F9" s="167"/>
      <c r="G9" s="167" t="s">
        <v>473</v>
      </c>
      <c r="H9" s="167"/>
      <c r="I9" s="167"/>
      <c r="J9" s="167"/>
      <c r="K9" s="167"/>
      <c r="L9" s="241"/>
      <c r="M9" s="167"/>
      <c r="N9" s="167"/>
      <c r="O9" s="167"/>
      <c r="P9" s="167"/>
      <c r="Q9" s="167"/>
      <c r="R9" s="167"/>
      <c r="S9" s="167"/>
      <c r="T9" s="167"/>
      <c r="U9" s="167"/>
      <c r="V9" s="167"/>
    </row>
    <row r="10" spans="1:44" s="11" customFormat="1" ht="18.75" x14ac:dyDescent="0.2">
      <c r="A10" s="297"/>
      <c r="B10" s="297"/>
      <c r="C10" s="297"/>
      <c r="D10" s="169"/>
      <c r="E10" s="169"/>
      <c r="F10" s="169"/>
      <c r="G10" s="169" t="s">
        <v>8</v>
      </c>
      <c r="H10" s="169"/>
      <c r="I10" s="169"/>
      <c r="J10" s="167"/>
      <c r="K10" s="167"/>
      <c r="L10" s="241"/>
      <c r="M10" s="167"/>
      <c r="N10" s="167"/>
      <c r="O10" s="167"/>
      <c r="P10" s="167"/>
      <c r="Q10" s="167"/>
      <c r="R10" s="167"/>
      <c r="S10" s="167"/>
      <c r="T10" s="167"/>
      <c r="U10" s="167"/>
      <c r="V10" s="167"/>
    </row>
    <row r="11" spans="1:44" s="11" customFormat="1" ht="18.75" x14ac:dyDescent="0.2">
      <c r="A11" s="213"/>
      <c r="B11" s="213"/>
      <c r="C11" s="213"/>
      <c r="D11" s="213"/>
      <c r="E11" s="213"/>
      <c r="F11" s="213"/>
      <c r="G11" s="213"/>
      <c r="H11" s="213"/>
      <c r="I11" s="167"/>
      <c r="J11" s="167"/>
      <c r="K11" s="167"/>
      <c r="L11" s="241"/>
      <c r="M11" s="167"/>
      <c r="N11" s="167"/>
      <c r="O11" s="167"/>
      <c r="P11" s="167"/>
      <c r="Q11" s="167"/>
      <c r="R11" s="167"/>
      <c r="S11" s="167"/>
      <c r="T11" s="167"/>
      <c r="U11" s="167"/>
      <c r="V11" s="167"/>
    </row>
    <row r="12" spans="1:44" s="11" customFormat="1" ht="18.75" x14ac:dyDescent="0.2">
      <c r="A12" s="301"/>
      <c r="B12" s="301"/>
      <c r="C12" s="301"/>
      <c r="D12" s="301"/>
      <c r="E12" s="301"/>
      <c r="F12" s="301"/>
      <c r="G12" s="301" t="s">
        <v>567</v>
      </c>
      <c r="H12" s="301"/>
      <c r="I12" s="301"/>
      <c r="J12" s="167"/>
      <c r="K12" s="167"/>
      <c r="L12" s="241"/>
      <c r="M12" s="167"/>
      <c r="N12" s="167"/>
      <c r="O12" s="167"/>
      <c r="P12" s="167"/>
      <c r="Q12" s="167"/>
      <c r="R12" s="167"/>
      <c r="S12" s="167"/>
      <c r="T12" s="167"/>
      <c r="U12" s="167"/>
      <c r="V12" s="167"/>
    </row>
    <row r="13" spans="1:44" s="11" customFormat="1" ht="18.75" x14ac:dyDescent="0.2">
      <c r="A13" s="297"/>
      <c r="B13" s="297"/>
      <c r="C13" s="297"/>
      <c r="D13" s="297"/>
      <c r="E13" s="297"/>
      <c r="F13" s="297"/>
      <c r="G13" s="169" t="s">
        <v>7</v>
      </c>
      <c r="H13" s="169"/>
      <c r="I13" s="169"/>
      <c r="J13" s="167"/>
      <c r="K13" s="167"/>
      <c r="L13" s="241"/>
      <c r="M13" s="167"/>
      <c r="N13" s="167"/>
      <c r="O13" s="167"/>
      <c r="P13" s="167"/>
      <c r="Q13" s="167"/>
      <c r="R13" s="167"/>
      <c r="S13" s="167"/>
      <c r="T13" s="167"/>
      <c r="U13" s="167"/>
      <c r="V13" s="167"/>
    </row>
    <row r="14" spans="1:44" s="9" customFormat="1" ht="15.75" customHeight="1" x14ac:dyDescent="0.2">
      <c r="A14" s="214"/>
      <c r="B14" s="214"/>
      <c r="C14" s="214"/>
      <c r="D14" s="214"/>
      <c r="E14" s="214"/>
      <c r="F14" s="214"/>
      <c r="G14" s="214"/>
      <c r="H14" s="214"/>
      <c r="I14" s="214"/>
      <c r="J14" s="214"/>
      <c r="K14" s="214"/>
      <c r="L14" s="242"/>
      <c r="M14" s="214"/>
      <c r="N14" s="214"/>
      <c r="O14" s="214"/>
      <c r="P14" s="214"/>
      <c r="Q14" s="214"/>
      <c r="R14" s="214"/>
      <c r="S14" s="214"/>
      <c r="T14" s="214"/>
      <c r="U14" s="214"/>
      <c r="V14" s="214"/>
    </row>
    <row r="15" spans="1:44" s="3" customFormat="1" ht="38.25" customHeight="1" x14ac:dyDescent="0.2">
      <c r="A15" s="187"/>
      <c r="B15" s="302" t="s">
        <v>588</v>
      </c>
      <c r="C15" s="302"/>
      <c r="D15" s="302"/>
      <c r="E15" s="302"/>
      <c r="F15" s="302"/>
      <c r="G15" s="302"/>
      <c r="H15" s="302"/>
      <c r="I15" s="302"/>
      <c r="J15" s="302"/>
      <c r="K15" s="302"/>
      <c r="L15" s="243"/>
      <c r="M15" s="168"/>
      <c r="N15" s="168"/>
      <c r="O15" s="168"/>
      <c r="P15" s="168"/>
      <c r="Q15" s="168"/>
      <c r="R15" s="168"/>
      <c r="S15" s="168"/>
      <c r="T15" s="168"/>
      <c r="U15" s="168"/>
      <c r="V15" s="168"/>
    </row>
    <row r="16" spans="1:44" s="3" customFormat="1" ht="15" customHeight="1" x14ac:dyDescent="0.2">
      <c r="A16" s="297"/>
      <c r="B16" s="297"/>
      <c r="C16" s="297"/>
      <c r="D16" s="297"/>
      <c r="E16" s="297"/>
      <c r="F16" s="297"/>
      <c r="G16" s="169" t="s">
        <v>5</v>
      </c>
      <c r="H16" s="169"/>
      <c r="I16" s="169"/>
      <c r="J16" s="169"/>
      <c r="K16" s="169"/>
      <c r="L16" s="244"/>
      <c r="M16" s="169"/>
      <c r="N16" s="169"/>
      <c r="O16" s="169"/>
      <c r="P16" s="169"/>
      <c r="Q16" s="169"/>
      <c r="R16" s="169"/>
      <c r="S16" s="169"/>
      <c r="T16" s="169"/>
      <c r="U16" s="169"/>
      <c r="V16" s="169"/>
    </row>
    <row r="17" spans="1:12" ht="15.75" customHeight="1" x14ac:dyDescent="0.25">
      <c r="L17" s="237"/>
    </row>
    <row r="18" spans="1:12" x14ac:dyDescent="0.25">
      <c r="K18" s="104"/>
    </row>
    <row r="19" spans="1:12" ht="15.75" customHeight="1" x14ac:dyDescent="0.25">
      <c r="A19" s="436" t="s">
        <v>440</v>
      </c>
      <c r="B19" s="436"/>
      <c r="C19" s="436"/>
      <c r="D19" s="436"/>
      <c r="E19" s="436"/>
      <c r="F19" s="436"/>
      <c r="G19" s="436"/>
      <c r="H19" s="436"/>
      <c r="I19" s="436"/>
      <c r="J19" s="436"/>
      <c r="K19" s="436"/>
      <c r="L19" s="436"/>
    </row>
    <row r="20" spans="1:12" x14ac:dyDescent="0.25">
      <c r="A20" s="68"/>
      <c r="B20" s="68"/>
      <c r="C20" s="103"/>
      <c r="D20" s="103"/>
      <c r="E20" s="103"/>
      <c r="F20" s="103"/>
      <c r="G20" s="103"/>
      <c r="H20" s="103"/>
      <c r="I20" s="103"/>
      <c r="J20" s="103"/>
      <c r="K20" s="103"/>
      <c r="L20" s="245"/>
    </row>
    <row r="21" spans="1:12" ht="28.5" customHeight="1" x14ac:dyDescent="0.25">
      <c r="A21" s="426" t="s">
        <v>223</v>
      </c>
      <c r="B21" s="426" t="s">
        <v>222</v>
      </c>
      <c r="C21" s="432" t="s">
        <v>373</v>
      </c>
      <c r="D21" s="432"/>
      <c r="E21" s="432"/>
      <c r="F21" s="432"/>
      <c r="G21" s="432"/>
      <c r="H21" s="432"/>
      <c r="I21" s="427" t="s">
        <v>221</v>
      </c>
      <c r="J21" s="429" t="s">
        <v>375</v>
      </c>
      <c r="K21" s="426" t="s">
        <v>220</v>
      </c>
      <c r="L21" s="428" t="s">
        <v>374</v>
      </c>
    </row>
    <row r="22" spans="1:12" ht="58.5" customHeight="1" x14ac:dyDescent="0.25">
      <c r="A22" s="426"/>
      <c r="B22" s="426"/>
      <c r="C22" s="433" t="s">
        <v>2</v>
      </c>
      <c r="D22" s="433"/>
      <c r="E22" s="157"/>
      <c r="F22" s="158"/>
      <c r="G22" s="434" t="s">
        <v>1</v>
      </c>
      <c r="H22" s="435"/>
      <c r="I22" s="427"/>
      <c r="J22" s="430"/>
      <c r="K22" s="426"/>
      <c r="L22" s="428"/>
    </row>
    <row r="23" spans="1:12" ht="47.25" x14ac:dyDescent="0.25">
      <c r="A23" s="426"/>
      <c r="B23" s="426"/>
      <c r="C23" s="102" t="s">
        <v>219</v>
      </c>
      <c r="D23" s="102" t="s">
        <v>218</v>
      </c>
      <c r="E23" s="102" t="s">
        <v>219</v>
      </c>
      <c r="F23" s="102" t="s">
        <v>218</v>
      </c>
      <c r="G23" s="102" t="s">
        <v>219</v>
      </c>
      <c r="H23" s="102" t="s">
        <v>218</v>
      </c>
      <c r="I23" s="427"/>
      <c r="J23" s="431"/>
      <c r="K23" s="426"/>
      <c r="L23" s="428"/>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217</v>
      </c>
      <c r="C25" s="95" t="s">
        <v>320</v>
      </c>
      <c r="D25" s="95" t="s">
        <v>320</v>
      </c>
      <c r="E25" s="95" t="s">
        <v>320</v>
      </c>
      <c r="F25" s="95" t="s">
        <v>320</v>
      </c>
      <c r="G25" s="95" t="s">
        <v>320</v>
      </c>
      <c r="H25" s="95" t="s">
        <v>320</v>
      </c>
      <c r="I25" s="95" t="s">
        <v>320</v>
      </c>
      <c r="J25" s="100" t="s">
        <v>320</v>
      </c>
      <c r="K25" s="91"/>
      <c r="L25" s="106"/>
    </row>
    <row r="26" spans="1:12" ht="21.75" customHeight="1" x14ac:dyDescent="0.25">
      <c r="A26" s="94" t="s">
        <v>216</v>
      </c>
      <c r="B26" s="101" t="s">
        <v>380</v>
      </c>
      <c r="C26" s="92" t="s">
        <v>320</v>
      </c>
      <c r="D26" s="92" t="s">
        <v>320</v>
      </c>
      <c r="E26" s="92" t="s">
        <v>320</v>
      </c>
      <c r="F26" s="92" t="s">
        <v>320</v>
      </c>
      <c r="G26" s="92" t="s">
        <v>320</v>
      </c>
      <c r="H26" s="92" t="s">
        <v>320</v>
      </c>
      <c r="I26" s="92" t="s">
        <v>320</v>
      </c>
      <c r="J26" s="92" t="s">
        <v>320</v>
      </c>
      <c r="K26" s="91"/>
      <c r="L26" s="246"/>
    </row>
    <row r="27" spans="1:12" s="71" customFormat="1" ht="39" customHeight="1" x14ac:dyDescent="0.25">
      <c r="A27" s="94" t="s">
        <v>215</v>
      </c>
      <c r="B27" s="101" t="s">
        <v>382</v>
      </c>
      <c r="C27" s="92" t="s">
        <v>320</v>
      </c>
      <c r="D27" s="92" t="s">
        <v>320</v>
      </c>
      <c r="E27" s="92" t="s">
        <v>320</v>
      </c>
      <c r="F27" s="92" t="s">
        <v>320</v>
      </c>
      <c r="G27" s="92" t="s">
        <v>320</v>
      </c>
      <c r="H27" s="92" t="s">
        <v>320</v>
      </c>
      <c r="I27" s="92" t="s">
        <v>320</v>
      </c>
      <c r="J27" s="92" t="s">
        <v>320</v>
      </c>
      <c r="K27" s="91"/>
      <c r="L27" s="246"/>
    </row>
    <row r="28" spans="1:12" s="71" customFormat="1" ht="42" customHeight="1" x14ac:dyDescent="0.25">
      <c r="A28" s="94" t="s">
        <v>381</v>
      </c>
      <c r="B28" s="101" t="s">
        <v>386</v>
      </c>
      <c r="C28" s="92" t="s">
        <v>320</v>
      </c>
      <c r="D28" s="92" t="s">
        <v>320</v>
      </c>
      <c r="E28" s="92" t="s">
        <v>320</v>
      </c>
      <c r="F28" s="92" t="s">
        <v>320</v>
      </c>
      <c r="G28" s="92" t="s">
        <v>320</v>
      </c>
      <c r="H28" s="92" t="s">
        <v>320</v>
      </c>
      <c r="I28" s="92" t="s">
        <v>320</v>
      </c>
      <c r="J28" s="92" t="s">
        <v>320</v>
      </c>
      <c r="K28" s="91"/>
      <c r="L28" s="246"/>
    </row>
    <row r="29" spans="1:12" s="71" customFormat="1" ht="54" customHeight="1" x14ac:dyDescent="0.25">
      <c r="A29" s="94" t="s">
        <v>214</v>
      </c>
      <c r="B29" s="101" t="s">
        <v>385</v>
      </c>
      <c r="C29" s="92" t="s">
        <v>320</v>
      </c>
      <c r="D29" s="92" t="s">
        <v>320</v>
      </c>
      <c r="E29" s="92" t="s">
        <v>320</v>
      </c>
      <c r="F29" s="92" t="s">
        <v>320</v>
      </c>
      <c r="G29" s="92" t="s">
        <v>320</v>
      </c>
      <c r="H29" s="92" t="s">
        <v>320</v>
      </c>
      <c r="I29" s="92" t="s">
        <v>320</v>
      </c>
      <c r="J29" s="92" t="s">
        <v>320</v>
      </c>
      <c r="K29" s="91"/>
      <c r="L29" s="246"/>
    </row>
    <row r="30" spans="1:12" s="71" customFormat="1" ht="42" customHeight="1" x14ac:dyDescent="0.25">
      <c r="A30" s="94" t="s">
        <v>213</v>
      </c>
      <c r="B30" s="101" t="s">
        <v>387</v>
      </c>
      <c r="C30" s="92" t="s">
        <v>320</v>
      </c>
      <c r="D30" s="92" t="s">
        <v>320</v>
      </c>
      <c r="E30" s="92" t="s">
        <v>320</v>
      </c>
      <c r="F30" s="92" t="s">
        <v>320</v>
      </c>
      <c r="G30" s="92" t="s">
        <v>320</v>
      </c>
      <c r="H30" s="92" t="s">
        <v>320</v>
      </c>
      <c r="I30" s="92" t="s">
        <v>320</v>
      </c>
      <c r="J30" s="92" t="s">
        <v>320</v>
      </c>
      <c r="K30" s="91"/>
      <c r="L30" s="246"/>
    </row>
    <row r="31" spans="1:12" s="71" customFormat="1" ht="37.5" customHeight="1" x14ac:dyDescent="0.25">
      <c r="A31" s="94" t="s">
        <v>212</v>
      </c>
      <c r="B31" s="93" t="s">
        <v>383</v>
      </c>
      <c r="C31" s="92" t="s">
        <v>320</v>
      </c>
      <c r="D31" s="92" t="s">
        <v>320</v>
      </c>
      <c r="E31" s="92">
        <v>2021</v>
      </c>
      <c r="F31" s="92">
        <v>2021</v>
      </c>
      <c r="G31" s="92">
        <v>2022</v>
      </c>
      <c r="H31" s="92">
        <v>2022</v>
      </c>
      <c r="I31" s="92">
        <v>100</v>
      </c>
      <c r="J31" s="92" t="s">
        <v>320</v>
      </c>
      <c r="K31" s="91"/>
      <c r="L31" s="246"/>
    </row>
    <row r="32" spans="1:12" s="71" customFormat="1" x14ac:dyDescent="0.25">
      <c r="A32" s="94" t="s">
        <v>210</v>
      </c>
      <c r="B32" s="93" t="s">
        <v>388</v>
      </c>
      <c r="C32" s="92" t="s">
        <v>320</v>
      </c>
      <c r="D32" s="92" t="s">
        <v>320</v>
      </c>
      <c r="E32" s="92" t="s">
        <v>320</v>
      </c>
      <c r="F32" s="92" t="s">
        <v>320</v>
      </c>
      <c r="G32" s="92">
        <v>2022</v>
      </c>
      <c r="H32" s="92">
        <v>2022</v>
      </c>
      <c r="I32" s="92">
        <v>100</v>
      </c>
      <c r="J32" s="92" t="s">
        <v>320</v>
      </c>
      <c r="K32" s="91"/>
      <c r="L32" s="246"/>
    </row>
    <row r="33" spans="1:12" s="71" customFormat="1" ht="37.5" customHeight="1" x14ac:dyDescent="0.25">
      <c r="A33" s="94" t="s">
        <v>398</v>
      </c>
      <c r="B33" s="93" t="s">
        <v>316</v>
      </c>
      <c r="C33" s="92" t="s">
        <v>320</v>
      </c>
      <c r="D33" s="92" t="s">
        <v>320</v>
      </c>
      <c r="E33" s="92" t="s">
        <v>320</v>
      </c>
      <c r="F33" s="92" t="s">
        <v>320</v>
      </c>
      <c r="G33" s="92">
        <v>2022</v>
      </c>
      <c r="H33" s="92">
        <v>2022</v>
      </c>
      <c r="I33" s="92">
        <v>100</v>
      </c>
      <c r="J33" s="92" t="s">
        <v>320</v>
      </c>
      <c r="K33" s="91"/>
      <c r="L33" s="246"/>
    </row>
    <row r="34" spans="1:12" s="71" customFormat="1" ht="47.25" customHeight="1" x14ac:dyDescent="0.25">
      <c r="A34" s="94" t="s">
        <v>399</v>
      </c>
      <c r="B34" s="93" t="s">
        <v>391</v>
      </c>
      <c r="C34" s="92" t="s">
        <v>320</v>
      </c>
      <c r="D34" s="92" t="s">
        <v>320</v>
      </c>
      <c r="E34" s="92" t="s">
        <v>320</v>
      </c>
      <c r="F34" s="92" t="s">
        <v>320</v>
      </c>
      <c r="G34" s="92" t="s">
        <v>320</v>
      </c>
      <c r="H34" s="92" t="s">
        <v>320</v>
      </c>
      <c r="I34" s="92">
        <v>100</v>
      </c>
      <c r="J34" s="92" t="s">
        <v>320</v>
      </c>
      <c r="K34" s="99"/>
      <c r="L34" s="246"/>
    </row>
    <row r="35" spans="1:12" s="71" customFormat="1" ht="49.5" customHeight="1" x14ac:dyDescent="0.25">
      <c r="A35" s="94" t="s">
        <v>400</v>
      </c>
      <c r="B35" s="93" t="s">
        <v>211</v>
      </c>
      <c r="C35" s="92" t="s">
        <v>320</v>
      </c>
      <c r="D35" s="92" t="s">
        <v>320</v>
      </c>
      <c r="E35" s="92" t="s">
        <v>320</v>
      </c>
      <c r="F35" s="92" t="s">
        <v>320</v>
      </c>
      <c r="G35" s="92">
        <v>2022</v>
      </c>
      <c r="H35" s="92">
        <v>2022</v>
      </c>
      <c r="I35" s="92">
        <v>100</v>
      </c>
      <c r="J35" s="92" t="s">
        <v>320</v>
      </c>
      <c r="K35" s="99"/>
      <c r="L35" s="246"/>
    </row>
    <row r="36" spans="1:12" ht="37.5" customHeight="1" x14ac:dyDescent="0.25">
      <c r="A36" s="94" t="s">
        <v>401</v>
      </c>
      <c r="B36" s="93" t="s">
        <v>384</v>
      </c>
      <c r="C36" s="92" t="s">
        <v>320</v>
      </c>
      <c r="D36" s="92" t="s">
        <v>320</v>
      </c>
      <c r="E36" s="92" t="s">
        <v>320</v>
      </c>
      <c r="F36" s="92" t="s">
        <v>320</v>
      </c>
      <c r="G36" s="92" t="s">
        <v>320</v>
      </c>
      <c r="H36" s="92" t="s">
        <v>320</v>
      </c>
      <c r="I36" s="92" t="s">
        <v>320</v>
      </c>
      <c r="J36" s="92" t="s">
        <v>320</v>
      </c>
      <c r="K36" s="91"/>
      <c r="L36" s="246" t="s">
        <v>477</v>
      </c>
    </row>
    <row r="37" spans="1:12" x14ac:dyDescent="0.25">
      <c r="A37" s="94" t="s">
        <v>402</v>
      </c>
      <c r="B37" s="93" t="s">
        <v>209</v>
      </c>
      <c r="C37" s="92"/>
      <c r="D37" s="98"/>
      <c r="E37" s="98"/>
      <c r="F37" s="97"/>
      <c r="G37" s="97">
        <v>2022</v>
      </c>
      <c r="H37" s="97">
        <v>2022</v>
      </c>
      <c r="I37" s="96">
        <v>100</v>
      </c>
      <c r="J37" s="96"/>
      <c r="K37" s="91"/>
      <c r="L37" s="246"/>
    </row>
    <row r="38" spans="1:12" x14ac:dyDescent="0.25">
      <c r="A38" s="94" t="s">
        <v>403</v>
      </c>
      <c r="B38" s="95" t="s">
        <v>208</v>
      </c>
      <c r="C38" s="92"/>
      <c r="D38" s="91"/>
      <c r="E38" s="91"/>
      <c r="F38" s="91"/>
      <c r="G38" s="91"/>
      <c r="H38" s="91"/>
      <c r="I38" s="91"/>
      <c r="J38" s="91"/>
      <c r="K38" s="91"/>
      <c r="L38" s="246"/>
    </row>
    <row r="39" spans="1:12" ht="47.25" x14ac:dyDescent="0.25">
      <c r="A39" s="94">
        <v>2</v>
      </c>
      <c r="B39" s="93" t="s">
        <v>505</v>
      </c>
      <c r="C39" s="95"/>
      <c r="D39" s="215"/>
      <c r="E39" s="215"/>
      <c r="F39" s="215"/>
      <c r="G39" s="215">
        <v>2022</v>
      </c>
      <c r="H39" s="215">
        <v>2024</v>
      </c>
      <c r="I39" s="215">
        <v>100</v>
      </c>
      <c r="J39" s="215">
        <v>100</v>
      </c>
      <c r="K39" s="215"/>
      <c r="L39" s="247" t="s">
        <v>568</v>
      </c>
    </row>
    <row r="40" spans="1:12" ht="33.75" customHeight="1" x14ac:dyDescent="0.25">
      <c r="A40" s="94" t="s">
        <v>207</v>
      </c>
      <c r="B40" s="93" t="s">
        <v>390</v>
      </c>
      <c r="C40" s="95"/>
      <c r="D40" s="215"/>
      <c r="E40" s="215"/>
      <c r="F40" s="215"/>
      <c r="G40" s="215">
        <v>2022</v>
      </c>
      <c r="H40" s="215">
        <v>2024</v>
      </c>
      <c r="I40" s="215">
        <v>100</v>
      </c>
      <c r="J40" s="215">
        <v>100</v>
      </c>
      <c r="K40" s="215"/>
      <c r="L40" s="247"/>
    </row>
    <row r="41" spans="1:12" ht="49.5" customHeight="1" x14ac:dyDescent="0.25">
      <c r="A41" s="94" t="s">
        <v>206</v>
      </c>
      <c r="B41" s="95" t="s">
        <v>471</v>
      </c>
      <c r="C41" s="95"/>
      <c r="D41" s="215"/>
      <c r="E41" s="215"/>
      <c r="F41" s="215"/>
      <c r="G41" s="215">
        <v>2022</v>
      </c>
      <c r="H41" s="215">
        <v>2024</v>
      </c>
      <c r="I41" s="215">
        <v>100</v>
      </c>
      <c r="J41" s="215">
        <v>100</v>
      </c>
      <c r="K41" s="215"/>
      <c r="L41" s="247"/>
    </row>
    <row r="42" spans="1:12" ht="36" customHeight="1" x14ac:dyDescent="0.25">
      <c r="A42" s="94">
        <v>3</v>
      </c>
      <c r="B42" s="93" t="s">
        <v>389</v>
      </c>
      <c r="C42" s="95"/>
      <c r="D42" s="215"/>
      <c r="E42" s="215"/>
      <c r="F42" s="215"/>
      <c r="G42" s="215">
        <v>2022</v>
      </c>
      <c r="H42" s="215">
        <v>2024</v>
      </c>
      <c r="I42" s="215">
        <v>100</v>
      </c>
      <c r="J42" s="215">
        <v>100</v>
      </c>
      <c r="K42" s="215"/>
      <c r="L42" s="247"/>
    </row>
    <row r="43" spans="1:12" ht="34.5" customHeight="1" x14ac:dyDescent="0.25">
      <c r="A43" s="94" t="s">
        <v>205</v>
      </c>
      <c r="B43" s="93" t="s">
        <v>203</v>
      </c>
      <c r="C43" s="95"/>
      <c r="D43" s="215"/>
      <c r="E43" s="215"/>
      <c r="F43" s="215"/>
      <c r="G43" s="215">
        <v>2022</v>
      </c>
      <c r="H43" s="215">
        <v>2024</v>
      </c>
      <c r="I43" s="215">
        <v>100</v>
      </c>
      <c r="J43" s="215">
        <v>100</v>
      </c>
      <c r="K43" s="215"/>
      <c r="L43" s="247"/>
    </row>
    <row r="44" spans="1:12" ht="24.75" customHeight="1" x14ac:dyDescent="0.25">
      <c r="A44" s="94" t="s">
        <v>204</v>
      </c>
      <c r="B44" s="93" t="s">
        <v>201</v>
      </c>
      <c r="C44" s="95"/>
      <c r="D44" s="215"/>
      <c r="E44" s="215"/>
      <c r="F44" s="215"/>
      <c r="G44" s="215">
        <v>2022</v>
      </c>
      <c r="H44" s="215">
        <v>2024</v>
      </c>
      <c r="I44" s="215">
        <v>100</v>
      </c>
      <c r="J44" s="215">
        <v>100</v>
      </c>
      <c r="K44" s="215"/>
      <c r="L44" s="247" t="s">
        <v>568</v>
      </c>
    </row>
    <row r="45" spans="1:12" ht="54.75" customHeight="1" x14ac:dyDescent="0.25">
      <c r="A45" s="94" t="s">
        <v>202</v>
      </c>
      <c r="B45" s="93" t="s">
        <v>394</v>
      </c>
      <c r="C45" s="95"/>
      <c r="D45" s="215"/>
      <c r="E45" s="215"/>
      <c r="F45" s="215"/>
      <c r="G45" s="215">
        <v>2022</v>
      </c>
      <c r="H45" s="215">
        <v>2024</v>
      </c>
      <c r="I45" s="215">
        <v>100</v>
      </c>
      <c r="J45" s="215">
        <v>100</v>
      </c>
      <c r="K45" s="215"/>
      <c r="L45" s="247"/>
    </row>
    <row r="46" spans="1:12" ht="101.25" customHeight="1" x14ac:dyDescent="0.25">
      <c r="A46" s="94" t="s">
        <v>200</v>
      </c>
      <c r="B46" s="93" t="s">
        <v>392</v>
      </c>
      <c r="C46" s="216" t="s">
        <v>320</v>
      </c>
      <c r="D46" s="215" t="s">
        <v>320</v>
      </c>
      <c r="E46" s="215"/>
      <c r="F46" s="215"/>
      <c r="G46" s="215"/>
      <c r="H46" s="215"/>
      <c r="I46" s="215" t="s">
        <v>320</v>
      </c>
      <c r="J46" s="215"/>
      <c r="K46" s="215"/>
      <c r="L46" s="247" t="s">
        <v>477</v>
      </c>
    </row>
    <row r="47" spans="1:12" ht="30.75" customHeight="1" x14ac:dyDescent="0.25">
      <c r="A47" s="94" t="s">
        <v>198</v>
      </c>
      <c r="B47" s="93" t="s">
        <v>199</v>
      </c>
      <c r="C47" s="216"/>
      <c r="D47" s="215"/>
      <c r="E47" s="215"/>
      <c r="F47" s="215"/>
      <c r="G47" s="215">
        <v>2022</v>
      </c>
      <c r="H47" s="215">
        <v>2024</v>
      </c>
      <c r="I47" s="215">
        <v>100</v>
      </c>
      <c r="J47" s="215">
        <v>100</v>
      </c>
      <c r="K47" s="215"/>
      <c r="L47" s="247"/>
    </row>
    <row r="48" spans="1:12" ht="37.5" customHeight="1" x14ac:dyDescent="0.25">
      <c r="A48" s="94" t="s">
        <v>404</v>
      </c>
      <c r="B48" s="95" t="s">
        <v>197</v>
      </c>
      <c r="C48" s="216"/>
      <c r="D48" s="215"/>
      <c r="E48" s="215"/>
      <c r="F48" s="215"/>
      <c r="G48" s="215">
        <v>2022</v>
      </c>
      <c r="H48" s="215">
        <v>2024</v>
      </c>
      <c r="I48" s="215">
        <v>100</v>
      </c>
      <c r="J48" s="215">
        <v>100</v>
      </c>
      <c r="K48" s="215"/>
      <c r="L48" s="247"/>
    </row>
    <row r="49" spans="1:12" ht="35.25" customHeight="1" x14ac:dyDescent="0.25">
      <c r="A49" s="94">
        <v>4</v>
      </c>
      <c r="B49" s="93" t="s">
        <v>195</v>
      </c>
      <c r="C49" s="95"/>
      <c r="D49" s="215"/>
      <c r="E49" s="215"/>
      <c r="F49" s="215"/>
      <c r="G49" s="215">
        <v>2022</v>
      </c>
      <c r="H49" s="215">
        <v>2024</v>
      </c>
      <c r="I49" s="215"/>
      <c r="J49" s="215"/>
      <c r="K49" s="215"/>
      <c r="L49" s="247"/>
    </row>
    <row r="50" spans="1:12" ht="71.25" customHeight="1" x14ac:dyDescent="0.25">
      <c r="A50" s="94" t="s">
        <v>196</v>
      </c>
      <c r="B50" s="93" t="s">
        <v>393</v>
      </c>
      <c r="C50" s="216" t="s">
        <v>320</v>
      </c>
      <c r="D50" s="215" t="s">
        <v>320</v>
      </c>
      <c r="E50" s="215"/>
      <c r="F50" s="215"/>
      <c r="G50" s="215"/>
      <c r="H50" s="215"/>
      <c r="I50" s="215" t="s">
        <v>320</v>
      </c>
      <c r="J50" s="215"/>
      <c r="K50" s="215"/>
      <c r="L50" s="247" t="s">
        <v>477</v>
      </c>
    </row>
    <row r="51" spans="1:12" ht="39.75" customHeight="1" x14ac:dyDescent="0.25">
      <c r="A51" s="94" t="s">
        <v>194</v>
      </c>
      <c r="B51" s="93" t="s">
        <v>395</v>
      </c>
      <c r="C51" s="216"/>
      <c r="D51" s="215"/>
      <c r="E51" s="215"/>
      <c r="F51" s="215"/>
      <c r="G51" s="215"/>
      <c r="H51" s="215"/>
      <c r="I51" s="215"/>
      <c r="J51" s="215"/>
      <c r="K51" s="215"/>
      <c r="L51" s="247" t="s">
        <v>477</v>
      </c>
    </row>
    <row r="52" spans="1:12" ht="41.25" customHeight="1" x14ac:dyDescent="0.25">
      <c r="A52" s="94" t="s">
        <v>192</v>
      </c>
      <c r="B52" s="93" t="s">
        <v>193</v>
      </c>
      <c r="C52" s="216"/>
      <c r="D52" s="215"/>
      <c r="E52" s="215"/>
      <c r="F52" s="215"/>
      <c r="G52" s="215"/>
      <c r="H52" s="215"/>
      <c r="I52" s="215"/>
      <c r="J52" s="215"/>
      <c r="K52" s="215"/>
      <c r="L52" s="247" t="s">
        <v>477</v>
      </c>
    </row>
    <row r="53" spans="1:12" ht="48" customHeight="1" x14ac:dyDescent="0.25">
      <c r="A53" s="94" t="s">
        <v>190</v>
      </c>
      <c r="B53" s="163" t="s">
        <v>396</v>
      </c>
      <c r="C53" s="216"/>
      <c r="D53" s="215"/>
      <c r="E53" s="215"/>
      <c r="F53" s="215"/>
      <c r="G53" s="215">
        <v>2022</v>
      </c>
      <c r="H53" s="215">
        <v>2024</v>
      </c>
      <c r="I53" s="215">
        <v>100</v>
      </c>
      <c r="J53" s="215">
        <v>100</v>
      </c>
      <c r="K53" s="215"/>
      <c r="L53" s="247"/>
    </row>
    <row r="54" spans="1:12" ht="46.5" customHeight="1" x14ac:dyDescent="0.25">
      <c r="A54" s="94" t="s">
        <v>397</v>
      </c>
      <c r="B54" s="93" t="s">
        <v>191</v>
      </c>
      <c r="C54" s="216"/>
      <c r="D54" s="215"/>
      <c r="E54" s="215"/>
      <c r="F54" s="215"/>
      <c r="G54" s="215"/>
      <c r="H54" s="215"/>
      <c r="I54" s="215"/>
      <c r="J54" s="215"/>
      <c r="K54" s="215"/>
      <c r="L54" s="247" t="s">
        <v>477</v>
      </c>
    </row>
  </sheetData>
  <mergeCells count="23">
    <mergeCell ref="A19:L19"/>
    <mergeCell ref="A5:L5"/>
    <mergeCell ref="A7:L7"/>
    <mergeCell ref="A8:L8"/>
    <mergeCell ref="A9:C9"/>
    <mergeCell ref="A10:C10"/>
    <mergeCell ref="A12:C12"/>
    <mergeCell ref="A13:C13"/>
    <mergeCell ref="A16:C16"/>
    <mergeCell ref="D16:F16"/>
    <mergeCell ref="B15:K15"/>
    <mergeCell ref="D12:F12"/>
    <mergeCell ref="G12:I12"/>
    <mergeCell ref="D13:F13"/>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Ирина Б. Калиниченко</cp:lastModifiedBy>
  <cp:lastPrinted>2022-02-16T08:32:26Z</cp:lastPrinted>
  <dcterms:created xsi:type="dcterms:W3CDTF">2015-08-16T15:31:05Z</dcterms:created>
  <dcterms:modified xsi:type="dcterms:W3CDTF">2022-02-28T05:02:43Z</dcterms:modified>
</cp:coreProperties>
</file>